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tabRatio="634" activeTab="0"/>
  </bookViews>
  <sheets>
    <sheet name="Gennaio Settembre " sheetId="1" r:id="rId1"/>
    <sheet name="Maggio Settembre" sheetId="2" r:id="rId2"/>
  </sheets>
  <definedNames/>
  <calcPr fullCalcOnLoad="1"/>
</workbook>
</file>

<file path=xl/sharedStrings.xml><?xml version="1.0" encoding="utf-8"?>
<sst xmlns="http://schemas.openxmlformats.org/spreadsheetml/2006/main" count="144" uniqueCount="30">
  <si>
    <t xml:space="preserve">               REGIONE MARCHE</t>
  </si>
  <si>
    <t>AL B E R G H I</t>
  </si>
  <si>
    <t>ESERCIZI COMPLEMENTARI</t>
  </si>
  <si>
    <t>TOTALE GENERALE</t>
  </si>
  <si>
    <t>Italiani</t>
  </si>
  <si>
    <t>Stranieri</t>
  </si>
  <si>
    <t>Totale</t>
  </si>
  <si>
    <t>Arrivi</t>
  </si>
  <si>
    <t>Presenze</t>
  </si>
  <si>
    <t>Elaborazione Regione Marche - Osservatorio Regionale del Turismo (Fonte Strutture Ricettive e Centri IAT).</t>
  </si>
  <si>
    <t xml:space="preserve">               SERVIZIO ATTIVITA' PRODUTTIVE, LAVORO, TURISMO, CULTURA E INTERNAZIONALIZZAZIONE</t>
  </si>
  <si>
    <t xml:space="preserve">              P.F. TURISMO, COMMERCIO E TUTELA DEI CONSUMATORI.</t>
  </si>
  <si>
    <t>Variazioni Assolute</t>
  </si>
  <si>
    <t>Variazioni %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</si>
  <si>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</si>
  <si>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</si>
  <si>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</si>
  <si>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</si>
  <si>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</si>
  <si>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</si>
  <si>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</si>
  <si>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</si>
  <si>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</si>
  <si>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Mesi</t>
  </si>
  <si>
    <t>Periodo Gennaio/Settembre  2015</t>
  </si>
  <si>
    <t>Periodo Gennaio/Settembre 2014</t>
  </si>
  <si>
    <t>Movimento turistico registrato negli esercizi ricettivi del Comune di San Benedetto del Tronto per mese</t>
  </si>
  <si>
    <t>Periodo Maggio/Settembre 2014</t>
  </si>
  <si>
    <t>Periodo Maggio/Settembre 2015</t>
  </si>
  <si>
    <t>Variazioni assolute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</si>
</sst>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[$€-2]\ #,##0.00;\-[$€-2]\ #,##0.00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8"/>
      <name val="Times New Roman"/>
      <family val="1"/>
    </font>
    <font>
      <sz val="18"/>
      <name val="Arial"/>
      <family val="2"/>
    </font>
    <font>
      <sz val="18"/>
      <name val="Times New Roman"/>
      <family val="1"/>
    </font>
    <font>
      <b/>
      <sz val="18"/>
      <name val="Arial"/>
      <family val="2"/>
    </font>
    <font>
      <i/>
      <sz val="16"/>
      <name val="Times New Roman"/>
      <family val="1"/>
    </font>
    <font>
      <i/>
      <sz val="12"/>
      <name val="Times New Roman"/>
      <family val="1"/>
    </font>
    <font>
      <i/>
      <sz val="22"/>
      <name val="Arial"/>
      <family val="2"/>
    </font>
    <font>
      <sz val="12"/>
      <name val="MS Sans Serif"/>
      <family val="2"/>
    </font>
    <font>
      <sz val="7"/>
      <name val="MS Sans Serif"/>
      <family val="2"/>
    </font>
    <font>
      <b/>
      <i/>
      <sz val="13.5"/>
      <name val="MS Sans Serif"/>
      <family val="2"/>
    </font>
    <font>
      <b/>
      <i/>
      <sz val="13.5"/>
      <name val="Arial"/>
      <family val="2"/>
    </font>
    <font>
      <sz val="13.5"/>
      <name val="MS Sans Serif"/>
      <family val="2"/>
    </font>
    <font>
      <sz val="13.5"/>
      <name val="Arial"/>
      <family val="2"/>
    </font>
    <font>
      <b/>
      <sz val="21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vertAlign val="subscript"/>
      <sz val="26"/>
      <name val="Times New Roman"/>
      <family val="1"/>
    </font>
    <font>
      <sz val="10"/>
      <name val="Times New Roman"/>
      <family val="1"/>
    </font>
    <font>
      <sz val="18"/>
      <name val="MS Sans Serif"/>
      <family val="2"/>
    </font>
    <font>
      <sz val="16"/>
      <name val="Times New Roman"/>
      <family val="1"/>
    </font>
    <font>
      <b/>
      <sz val="16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0"/>
      <name val="Arial"/>
      <family val="2"/>
    </font>
    <font>
      <b/>
      <sz val="13.5"/>
      <name val="MS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16" borderId="1" applyNumberFormat="0" applyAlignment="0" applyProtection="0"/>
    <xf numFmtId="0" fontId="25" fillId="0" borderId="2" applyNumberFormat="0" applyFill="0" applyAlignment="0" applyProtection="0"/>
    <xf numFmtId="0" fontId="26" fillId="17" borderId="3" applyNumberFormat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165" fontId="19" fillId="0" borderId="0" applyFill="0" applyBorder="0" applyAlignment="0" applyProtection="0"/>
    <xf numFmtId="0" fontId="2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23" borderId="4" applyNumberFormat="0" applyFont="0" applyAlignment="0" applyProtection="0"/>
    <xf numFmtId="0" fontId="29" fillId="16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" borderId="0" applyNumberFormat="0" applyBorder="0" applyAlignment="0" applyProtection="0"/>
    <xf numFmtId="0" fontId="3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0" fontId="9" fillId="0" borderId="0" xfId="0" applyFont="1" applyFill="1" applyAlignment="1" applyProtection="1">
      <alignment horizontal="centerContinuous" vertical="center"/>
      <protection hidden="1"/>
    </xf>
    <xf numFmtId="0" fontId="10" fillId="0" borderId="0" xfId="0" applyFont="1" applyFill="1" applyAlignment="1" applyProtection="1">
      <alignment horizontal="centerContinuous"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2" fillId="0" borderId="0" xfId="0" applyFont="1" applyAlignment="1">
      <alignment/>
    </xf>
    <xf numFmtId="0" fontId="13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horizontal="centerContinuous" vertical="center"/>
      <protection hidden="1"/>
    </xf>
    <xf numFmtId="0" fontId="14" fillId="0" borderId="0" xfId="0" applyFont="1" applyAlignment="1">
      <alignment/>
    </xf>
    <xf numFmtId="0" fontId="13" fillId="0" borderId="0" xfId="0" applyFont="1" applyAlignment="1" applyProtection="1">
      <alignment horizontal="center" vertical="center"/>
      <protection hidden="1"/>
    </xf>
    <xf numFmtId="0" fontId="16" fillId="0" borderId="0" xfId="0" applyFont="1" applyAlignment="1">
      <alignment/>
    </xf>
    <xf numFmtId="3" fontId="17" fillId="0" borderId="0" xfId="0" applyNumberFormat="1" applyFont="1" applyAlignment="1">
      <alignment/>
    </xf>
    <xf numFmtId="0" fontId="18" fillId="0" borderId="0" xfId="0" applyFont="1" applyAlignment="1">
      <alignment vertical="center"/>
    </xf>
    <xf numFmtId="0" fontId="20" fillId="15" borderId="0" xfId="0" applyFont="1" applyFill="1" applyBorder="1" applyAlignment="1">
      <alignment vertical="center"/>
    </xf>
    <xf numFmtId="0" fontId="3" fillId="15" borderId="0" xfId="0" applyFont="1" applyFill="1" applyBorder="1" applyAlignment="1">
      <alignment/>
    </xf>
    <xf numFmtId="0" fontId="3" fillId="15" borderId="0" xfId="0" applyFont="1" applyFill="1" applyAlignment="1">
      <alignment/>
    </xf>
    <xf numFmtId="0" fontId="6" fillId="0" borderId="0" xfId="48" applyFont="1" applyAlignment="1">
      <alignment horizontal="left"/>
      <protection/>
    </xf>
    <xf numFmtId="0" fontId="17" fillId="0" borderId="0" xfId="48" applyFont="1">
      <alignment/>
      <protection/>
    </xf>
    <xf numFmtId="0" fontId="21" fillId="0" borderId="0" xfId="48" applyFont="1" applyFill="1" applyBorder="1">
      <alignment/>
      <protection/>
    </xf>
    <xf numFmtId="0" fontId="21" fillId="0" borderId="0" xfId="48" applyFont="1">
      <alignment/>
      <protection/>
    </xf>
    <xf numFmtId="0" fontId="22" fillId="0" borderId="0" xfId="48" applyFont="1" applyAlignment="1">
      <alignment vertical="center"/>
      <protection/>
    </xf>
    <xf numFmtId="0" fontId="17" fillId="0" borderId="0" xfId="48" applyFont="1" applyAlignment="1">
      <alignment vertical="center"/>
      <protection/>
    </xf>
    <xf numFmtId="0" fontId="16" fillId="0" borderId="0" xfId="0" applyFont="1" applyAlignment="1">
      <alignment horizontal="center"/>
    </xf>
    <xf numFmtId="0" fontId="11" fillId="0" borderId="0" xfId="0" applyFont="1" applyAlignment="1" applyProtection="1">
      <alignment horizontal="center" vertical="center"/>
      <protection hidden="1"/>
    </xf>
    <xf numFmtId="0" fontId="39" fillId="0" borderId="0" xfId="0" applyFont="1" applyAlignment="1">
      <alignment/>
    </xf>
    <xf numFmtId="3" fontId="39" fillId="0" borderId="0" xfId="0" applyNumberFormat="1" applyFont="1" applyAlignment="1">
      <alignment/>
    </xf>
    <xf numFmtId="3" fontId="17" fillId="0" borderId="10" xfId="0" applyNumberFormat="1" applyFont="1" applyBorder="1" applyAlignment="1">
      <alignment/>
    </xf>
    <xf numFmtId="3" fontId="17" fillId="0" borderId="11" xfId="0" applyNumberFormat="1" applyFont="1" applyBorder="1" applyAlignment="1">
      <alignment/>
    </xf>
    <xf numFmtId="3" fontId="17" fillId="0" borderId="12" xfId="0" applyNumberFormat="1" applyFont="1" applyBorder="1" applyAlignment="1">
      <alignment/>
    </xf>
    <xf numFmtId="3" fontId="17" fillId="0" borderId="13" xfId="0" applyNumberFormat="1" applyFont="1" applyBorder="1" applyAlignment="1">
      <alignment/>
    </xf>
    <xf numFmtId="3" fontId="17" fillId="0" borderId="14" xfId="0" applyNumberFormat="1" applyFont="1" applyBorder="1" applyAlignment="1">
      <alignment/>
    </xf>
    <xf numFmtId="3" fontId="17" fillId="0" borderId="15" xfId="0" applyNumberFormat="1" applyFont="1" applyBorder="1" applyAlignment="1">
      <alignment/>
    </xf>
    <xf numFmtId="0" fontId="11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>
      <alignment/>
    </xf>
    <xf numFmtId="4" fontId="17" fillId="0" borderId="10" xfId="0" applyNumberFormat="1" applyFont="1" applyBorder="1" applyAlignment="1">
      <alignment/>
    </xf>
    <xf numFmtId="4" fontId="17" fillId="0" borderId="11" xfId="0" applyNumberFormat="1" applyFont="1" applyBorder="1" applyAlignment="1">
      <alignment/>
    </xf>
    <xf numFmtId="4" fontId="17" fillId="0" borderId="12" xfId="0" applyNumberFormat="1" applyFont="1" applyBorder="1" applyAlignment="1">
      <alignment/>
    </xf>
    <xf numFmtId="4" fontId="17" fillId="0" borderId="13" xfId="0" applyNumberFormat="1" applyFont="1" applyBorder="1" applyAlignment="1">
      <alignment/>
    </xf>
    <xf numFmtId="3" fontId="17" fillId="0" borderId="16" xfId="0" applyNumberFormat="1" applyFont="1" applyBorder="1" applyAlignment="1">
      <alignment/>
    </xf>
    <xf numFmtId="3" fontId="17" fillId="0" borderId="17" xfId="0" applyNumberFormat="1" applyFont="1" applyBorder="1" applyAlignment="1">
      <alignment/>
    </xf>
    <xf numFmtId="3" fontId="17" fillId="0" borderId="18" xfId="0" applyNumberFormat="1" applyFont="1" applyBorder="1" applyAlignment="1">
      <alignment/>
    </xf>
    <xf numFmtId="0" fontId="11" fillId="0" borderId="19" xfId="0" applyFont="1" applyBorder="1" applyAlignment="1" applyProtection="1">
      <alignment horizontal="centerContinuous" vertical="center"/>
      <protection hidden="1"/>
    </xf>
    <xf numFmtId="0" fontId="11" fillId="0" borderId="20" xfId="0" applyFont="1" applyBorder="1" applyAlignment="1" applyProtection="1">
      <alignment horizontal="centerContinuous" vertical="center"/>
      <protection hidden="1"/>
    </xf>
    <xf numFmtId="0" fontId="11" fillId="0" borderId="21" xfId="0" applyFont="1" applyBorder="1" applyAlignment="1" applyProtection="1">
      <alignment horizontal="centerContinuous" vertical="center"/>
      <protection hidden="1"/>
    </xf>
    <xf numFmtId="4" fontId="17" fillId="0" borderId="22" xfId="0" applyNumberFormat="1" applyFont="1" applyBorder="1" applyAlignment="1">
      <alignment/>
    </xf>
    <xf numFmtId="4" fontId="17" fillId="0" borderId="23" xfId="0" applyNumberFormat="1" applyFont="1" applyBorder="1" applyAlignment="1">
      <alignment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1" fillId="22" borderId="19" xfId="0" applyFont="1" applyFill="1" applyBorder="1" applyAlignment="1" applyProtection="1">
      <alignment horizontal="centerContinuous" vertical="center"/>
      <protection hidden="1"/>
    </xf>
    <xf numFmtId="0" fontId="11" fillId="22" borderId="21" xfId="0" applyFont="1" applyFill="1" applyBorder="1" applyAlignment="1" applyProtection="1">
      <alignment horizontal="centerContinuous" vertical="center"/>
      <protection hidden="1"/>
    </xf>
    <xf numFmtId="0" fontId="11" fillId="4" borderId="24" xfId="0" applyFont="1" applyFill="1" applyBorder="1" applyAlignment="1" applyProtection="1">
      <alignment horizontal="centerContinuous" vertical="center"/>
      <protection hidden="1"/>
    </xf>
    <xf numFmtId="0" fontId="11" fillId="4" borderId="25" xfId="0" applyFont="1" applyFill="1" applyBorder="1" applyAlignment="1" applyProtection="1">
      <alignment horizontal="centerContinuous" vertical="center"/>
      <protection hidden="1"/>
    </xf>
    <xf numFmtId="0" fontId="11" fillId="22" borderId="24" xfId="0" applyFont="1" applyFill="1" applyBorder="1" applyAlignment="1" applyProtection="1">
      <alignment horizontal="centerContinuous" vertical="center"/>
      <protection hidden="1"/>
    </xf>
    <xf numFmtId="0" fontId="11" fillId="22" borderId="25" xfId="0" applyFont="1" applyFill="1" applyBorder="1" applyAlignment="1" applyProtection="1">
      <alignment horizontal="centerContinuous" vertical="center"/>
      <protection hidden="1"/>
    </xf>
    <xf numFmtId="0" fontId="13" fillId="22" borderId="24" xfId="0" applyFont="1" applyFill="1" applyBorder="1" applyAlignment="1" applyProtection="1">
      <alignment horizontal="center" vertical="center"/>
      <protection hidden="1"/>
    </xf>
    <xf numFmtId="0" fontId="13" fillId="22" borderId="25" xfId="0" applyFont="1" applyFill="1" applyBorder="1" applyAlignment="1" applyProtection="1">
      <alignment horizontal="center" vertical="center"/>
      <protection hidden="1"/>
    </xf>
    <xf numFmtId="0" fontId="11" fillId="7" borderId="24" xfId="0" applyFont="1" applyFill="1" applyBorder="1" applyAlignment="1" applyProtection="1">
      <alignment horizontal="centerContinuous" vertical="center"/>
      <protection hidden="1"/>
    </xf>
    <xf numFmtId="0" fontId="11" fillId="7" borderId="25" xfId="0" applyFont="1" applyFill="1" applyBorder="1" applyAlignment="1" applyProtection="1">
      <alignment horizontal="centerContinuous" vertical="center"/>
      <protection hidden="1"/>
    </xf>
    <xf numFmtId="0" fontId="40" fillId="7" borderId="24" xfId="0" applyFont="1" applyFill="1" applyBorder="1" applyAlignment="1" applyProtection="1">
      <alignment horizontal="center" vertical="center"/>
      <protection hidden="1"/>
    </xf>
    <xf numFmtId="0" fontId="40" fillId="7" borderId="25" xfId="0" applyFont="1" applyFill="1" applyBorder="1" applyAlignment="1" applyProtection="1">
      <alignment horizontal="center" vertical="center"/>
      <protection hidden="1"/>
    </xf>
    <xf numFmtId="3" fontId="22" fillId="7" borderId="24" xfId="0" applyNumberFormat="1" applyFont="1" applyFill="1" applyBorder="1" applyAlignment="1">
      <alignment/>
    </xf>
    <xf numFmtId="3" fontId="22" fillId="7" borderId="25" xfId="0" applyNumberFormat="1" applyFont="1" applyFill="1" applyBorder="1" applyAlignment="1">
      <alignment/>
    </xf>
    <xf numFmtId="4" fontId="22" fillId="7" borderId="26" xfId="0" applyNumberFormat="1" applyFont="1" applyFill="1" applyBorder="1" applyAlignment="1">
      <alignment/>
    </xf>
    <xf numFmtId="4" fontId="22" fillId="7" borderId="27" xfId="0" applyNumberFormat="1" applyFont="1" applyFill="1" applyBorder="1" applyAlignment="1">
      <alignment/>
    </xf>
    <xf numFmtId="3" fontId="22" fillId="22" borderId="24" xfId="0" applyNumberFormat="1" applyFont="1" applyFill="1" applyBorder="1" applyAlignment="1">
      <alignment/>
    </xf>
    <xf numFmtId="3" fontId="22" fillId="22" borderId="28" xfId="0" applyNumberFormat="1" applyFont="1" applyFill="1" applyBorder="1" applyAlignment="1">
      <alignment/>
    </xf>
    <xf numFmtId="3" fontId="22" fillId="22" borderId="25" xfId="0" applyNumberFormat="1" applyFont="1" applyFill="1" applyBorder="1" applyAlignment="1">
      <alignment/>
    </xf>
    <xf numFmtId="4" fontId="22" fillId="22" borderId="26" xfId="0" applyNumberFormat="1" applyFont="1" applyFill="1" applyBorder="1" applyAlignment="1">
      <alignment/>
    </xf>
    <xf numFmtId="4" fontId="22" fillId="22" borderId="27" xfId="0" applyNumberFormat="1" applyFont="1" applyFill="1" applyBorder="1" applyAlignment="1">
      <alignment/>
    </xf>
    <xf numFmtId="4" fontId="17" fillId="0" borderId="16" xfId="0" applyNumberFormat="1" applyFont="1" applyBorder="1" applyAlignment="1">
      <alignment/>
    </xf>
    <xf numFmtId="4" fontId="17" fillId="0" borderId="18" xfId="0" applyNumberFormat="1" applyFont="1" applyBorder="1" applyAlignment="1">
      <alignment/>
    </xf>
    <xf numFmtId="0" fontId="11" fillId="16" borderId="19" xfId="0" applyFont="1" applyFill="1" applyBorder="1" applyAlignment="1" applyProtection="1">
      <alignment horizontal="centerContinuous" vertical="center"/>
      <protection hidden="1"/>
    </xf>
    <xf numFmtId="0" fontId="11" fillId="16" borderId="21" xfId="0" applyFont="1" applyFill="1" applyBorder="1" applyAlignment="1" applyProtection="1">
      <alignment horizontal="centerContinuous" vertical="center"/>
      <protection hidden="1"/>
    </xf>
    <xf numFmtId="0" fontId="11" fillId="7" borderId="19" xfId="0" applyFont="1" applyFill="1" applyBorder="1" applyAlignment="1" applyProtection="1">
      <alignment horizontal="centerContinuous" vertical="center"/>
      <protection hidden="1"/>
    </xf>
    <xf numFmtId="0" fontId="11" fillId="7" borderId="21" xfId="0" applyFont="1" applyFill="1" applyBorder="1" applyAlignment="1" applyProtection="1">
      <alignment horizontal="centerContinuous" vertical="center"/>
      <protection hidden="1"/>
    </xf>
    <xf numFmtId="0" fontId="13" fillId="7" borderId="24" xfId="0" applyFont="1" applyFill="1" applyBorder="1" applyAlignment="1" applyProtection="1">
      <alignment horizontal="center" vertical="center"/>
      <protection hidden="1"/>
    </xf>
    <xf numFmtId="0" fontId="13" fillId="7" borderId="25" xfId="0" applyFont="1" applyFill="1" applyBorder="1" applyAlignment="1" applyProtection="1">
      <alignment horizontal="center" vertical="center"/>
      <protection hidden="1"/>
    </xf>
    <xf numFmtId="3" fontId="22" fillId="7" borderId="24" xfId="0" applyNumberFormat="1" applyFont="1" applyFill="1" applyBorder="1" applyAlignment="1">
      <alignment/>
    </xf>
    <xf numFmtId="3" fontId="22" fillId="7" borderId="25" xfId="0" applyNumberFormat="1" applyFont="1" applyFill="1" applyBorder="1" applyAlignment="1">
      <alignment/>
    </xf>
    <xf numFmtId="4" fontId="22" fillId="22" borderId="24" xfId="0" applyNumberFormat="1" applyFont="1" applyFill="1" applyBorder="1" applyAlignment="1">
      <alignment/>
    </xf>
    <xf numFmtId="4" fontId="22" fillId="22" borderId="25" xfId="0" applyNumberFormat="1" applyFont="1" applyFill="1" applyBorder="1" applyAlignment="1">
      <alignment/>
    </xf>
    <xf numFmtId="4" fontId="22" fillId="7" borderId="24" xfId="0" applyNumberFormat="1" applyFont="1" applyFill="1" applyBorder="1" applyAlignment="1">
      <alignment/>
    </xf>
    <xf numFmtId="4" fontId="22" fillId="7" borderId="25" xfId="0" applyNumberFormat="1" applyFont="1" applyFill="1" applyBorder="1" applyAlignment="1">
      <alignment/>
    </xf>
    <xf numFmtId="0" fontId="11" fillId="4" borderId="19" xfId="0" applyFont="1" applyFill="1" applyBorder="1" applyAlignment="1" applyProtection="1">
      <alignment horizontal="centerContinuous" vertical="center"/>
      <protection hidden="1"/>
    </xf>
    <xf numFmtId="0" fontId="11" fillId="4" borderId="21" xfId="0" applyFont="1" applyFill="1" applyBorder="1" applyAlignment="1" applyProtection="1">
      <alignment horizontal="centerContinuous" vertical="center"/>
      <protection hidden="1"/>
    </xf>
    <xf numFmtId="0" fontId="13" fillId="4" borderId="24" xfId="0" applyFont="1" applyFill="1" applyBorder="1" applyAlignment="1" applyProtection="1">
      <alignment horizontal="center" vertical="center"/>
      <protection hidden="1"/>
    </xf>
    <xf numFmtId="0" fontId="13" fillId="4" borderId="25" xfId="0" applyFont="1" applyFill="1" applyBorder="1" applyAlignment="1" applyProtection="1">
      <alignment horizontal="center" vertical="center"/>
      <protection hidden="1"/>
    </xf>
    <xf numFmtId="3" fontId="22" fillId="4" borderId="24" xfId="0" applyNumberFormat="1" applyFont="1" applyFill="1" applyBorder="1" applyAlignment="1">
      <alignment/>
    </xf>
    <xf numFmtId="3" fontId="22" fillId="4" borderId="25" xfId="0" applyNumberFormat="1" applyFont="1" applyFill="1" applyBorder="1" applyAlignment="1">
      <alignment/>
    </xf>
    <xf numFmtId="4" fontId="22" fillId="4" borderId="24" xfId="0" applyNumberFormat="1" applyFont="1" applyFill="1" applyBorder="1" applyAlignment="1">
      <alignment/>
    </xf>
    <xf numFmtId="4" fontId="22" fillId="4" borderId="25" xfId="0" applyNumberFormat="1" applyFont="1" applyFill="1" applyBorder="1" applyAlignment="1">
      <alignment/>
    </xf>
    <xf numFmtId="0" fontId="11" fillId="16" borderId="20" xfId="0" applyFont="1" applyFill="1" applyBorder="1" applyAlignment="1" applyProtection="1">
      <alignment horizontal="centerContinuous" vertical="center"/>
      <protection hidden="1"/>
    </xf>
    <xf numFmtId="3" fontId="22" fillId="4" borderId="28" xfId="0" applyNumberFormat="1" applyFont="1" applyFill="1" applyBorder="1" applyAlignment="1">
      <alignment/>
    </xf>
    <xf numFmtId="4" fontId="22" fillId="4" borderId="26" xfId="0" applyNumberFormat="1" applyFont="1" applyFill="1" applyBorder="1" applyAlignment="1">
      <alignment/>
    </xf>
    <xf numFmtId="4" fontId="22" fillId="4" borderId="27" xfId="0" applyNumberFormat="1" applyFont="1" applyFill="1" applyBorder="1" applyAlignment="1">
      <alignment/>
    </xf>
    <xf numFmtId="3" fontId="22" fillId="7" borderId="28" xfId="0" applyNumberFormat="1" applyFont="1" applyFill="1" applyBorder="1" applyAlignment="1">
      <alignment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rmale 2" xfId="47"/>
    <cellStyle name="Normale 2 2" xfId="48"/>
    <cellStyle name="Normale 2 3" xfId="49"/>
    <cellStyle name="Normale 2 4" xfId="50"/>
    <cellStyle name="Normale 3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"/>
  <sheetViews>
    <sheetView tabSelected="1" view="pageBreakPreview" zoomScale="40" zoomScaleNormal="40" zoomScaleSheetLayoutView="40" zoomScalePageLayoutView="0" workbookViewId="0" topLeftCell="A1">
      <selection activeCell="A4" sqref="A4"/>
    </sheetView>
  </sheetViews>
  <sheetFormatPr defaultColWidth="9.140625" defaultRowHeight="12.75"/>
  <cols>
    <col min="1" max="1" width="30.140625" style="0" customWidth="1"/>
    <col min="2" max="2" width="15.421875" style="0" bestFit="1" customWidth="1"/>
    <col min="3" max="3" width="17.421875" style="0" customWidth="1"/>
    <col min="4" max="4" width="14.7109375" style="0" customWidth="1"/>
    <col min="5" max="5" width="16.57421875" style="0" customWidth="1"/>
    <col min="6" max="6" width="17.00390625" style="0" customWidth="1"/>
    <col min="7" max="7" width="16.7109375" style="0" customWidth="1"/>
    <col min="8" max="8" width="14.8515625" style="0" customWidth="1"/>
    <col min="9" max="9" width="16.140625" style="0" customWidth="1"/>
    <col min="10" max="10" width="13.28125" style="0" customWidth="1"/>
    <col min="11" max="11" width="15.00390625" style="0" customWidth="1"/>
    <col min="12" max="12" width="14.28125" style="0" customWidth="1"/>
    <col min="13" max="13" width="16.421875" style="0" customWidth="1"/>
    <col min="14" max="14" width="15.7109375" style="0" customWidth="1"/>
    <col min="15" max="15" width="16.57421875" style="0" customWidth="1"/>
    <col min="16" max="16" width="13.8515625" style="0" customWidth="1"/>
    <col min="17" max="17" width="15.57421875" style="0" customWidth="1"/>
    <col min="18" max="18" width="16.421875" style="0" customWidth="1"/>
    <col min="19" max="19" width="17.7109375" style="0" customWidth="1"/>
  </cols>
  <sheetData>
    <row r="1" spans="1:19" s="2" customFormat="1" ht="23.25">
      <c r="A1" s="1" t="s">
        <v>0</v>
      </c>
      <c r="C1" s="3"/>
      <c r="D1" s="4"/>
      <c r="E1" s="5"/>
      <c r="F1" s="6"/>
      <c r="G1" s="6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21" s="25" customFormat="1" ht="20.25">
      <c r="A2" s="24" t="s">
        <v>10</v>
      </c>
      <c r="C2" s="26"/>
      <c r="D2" s="26"/>
      <c r="E2" s="27"/>
      <c r="F2" s="28"/>
      <c r="G2" s="28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U2"/>
    </row>
    <row r="3" spans="1:21" s="25" customFormat="1" ht="24" customHeight="1">
      <c r="A3" s="24" t="s">
        <v>11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U3"/>
    </row>
    <row r="4" spans="1:19" ht="24" customHeight="1">
      <c r="A4" s="9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27.75">
      <c r="A5" s="55" t="s">
        <v>26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19" ht="16.5" thickBot="1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s="13" customFormat="1" ht="20.25" thickBot="1">
      <c r="A7" s="12"/>
      <c r="B7" s="49" t="s">
        <v>1</v>
      </c>
      <c r="C7" s="50"/>
      <c r="D7" s="50"/>
      <c r="E7" s="50"/>
      <c r="F7" s="50"/>
      <c r="G7" s="51"/>
      <c r="H7" s="49" t="s">
        <v>2</v>
      </c>
      <c r="I7" s="50"/>
      <c r="J7" s="50"/>
      <c r="K7" s="50"/>
      <c r="L7" s="50"/>
      <c r="M7" s="51"/>
      <c r="N7" s="79" t="s">
        <v>3</v>
      </c>
      <c r="O7" s="99"/>
      <c r="P7" s="99"/>
      <c r="Q7" s="99"/>
      <c r="R7" s="99"/>
      <c r="S7" s="80"/>
    </row>
    <row r="8" spans="1:19" s="16" customFormat="1" ht="20.25" thickBot="1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1:19" s="13" customFormat="1" ht="20.25" thickBot="1">
      <c r="A9" s="31" t="s">
        <v>23</v>
      </c>
      <c r="B9" s="56" t="s">
        <v>4</v>
      </c>
      <c r="C9" s="57"/>
      <c r="D9" s="91" t="s">
        <v>5</v>
      </c>
      <c r="E9" s="92"/>
      <c r="F9" s="81" t="s">
        <v>6</v>
      </c>
      <c r="G9" s="82"/>
      <c r="H9" s="56" t="s">
        <v>4</v>
      </c>
      <c r="I9" s="57"/>
      <c r="J9" s="91" t="s">
        <v>5</v>
      </c>
      <c r="K9" s="92"/>
      <c r="L9" s="81" t="s">
        <v>6</v>
      </c>
      <c r="M9" s="82"/>
      <c r="N9" s="56" t="s">
        <v>4</v>
      </c>
      <c r="O9" s="57"/>
      <c r="P9" s="91" t="s">
        <v>5</v>
      </c>
      <c r="Q9" s="92"/>
      <c r="R9" s="81" t="s">
        <v>6</v>
      </c>
      <c r="S9" s="82"/>
    </row>
    <row r="10" spans="1:19" s="16" customFormat="1" ht="20.25" thickBot="1">
      <c r="A10" s="17"/>
      <c r="B10" s="62" t="s">
        <v>7</v>
      </c>
      <c r="C10" s="63" t="s">
        <v>8</v>
      </c>
      <c r="D10" s="93" t="s">
        <v>7</v>
      </c>
      <c r="E10" s="94" t="s">
        <v>8</v>
      </c>
      <c r="F10" s="83" t="s">
        <v>7</v>
      </c>
      <c r="G10" s="84" t="s">
        <v>8</v>
      </c>
      <c r="H10" s="62" t="s">
        <v>7</v>
      </c>
      <c r="I10" s="63" t="s">
        <v>8</v>
      </c>
      <c r="J10" s="93" t="s">
        <v>7</v>
      </c>
      <c r="K10" s="94" t="s">
        <v>8</v>
      </c>
      <c r="L10" s="83" t="s">
        <v>7</v>
      </c>
      <c r="M10" s="84" t="s">
        <v>8</v>
      </c>
      <c r="N10" s="62" t="s">
        <v>7</v>
      </c>
      <c r="O10" s="63" t="s">
        <v>8</v>
      </c>
      <c r="P10" s="93" t="s">
        <v>7</v>
      </c>
      <c r="Q10" s="94" t="s">
        <v>8</v>
      </c>
      <c r="R10" s="83" t="s">
        <v>7</v>
      </c>
      <c r="S10" s="84" t="s">
        <v>8</v>
      </c>
    </row>
    <row r="12" spans="1:19" ht="27">
      <c r="A12" s="54" t="s">
        <v>24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</row>
    <row r="13" ht="20.25" customHeight="1" thickBot="1"/>
    <row r="14" spans="1:19" ht="20.25">
      <c r="A14" s="30" t="s">
        <v>14</v>
      </c>
      <c r="B14" s="34">
        <v>2626</v>
      </c>
      <c r="C14" s="35">
        <v>6639</v>
      </c>
      <c r="D14" s="34">
        <v>408</v>
      </c>
      <c r="E14" s="35">
        <v>1435</v>
      </c>
      <c r="F14" s="34">
        <v>3034</v>
      </c>
      <c r="G14" s="35">
        <v>8074</v>
      </c>
      <c r="H14" s="34">
        <v>112</v>
      </c>
      <c r="I14" s="35">
        <v>693</v>
      </c>
      <c r="J14" s="34">
        <v>10</v>
      </c>
      <c r="K14" s="35">
        <v>215</v>
      </c>
      <c r="L14" s="34">
        <v>122</v>
      </c>
      <c r="M14" s="35">
        <v>908</v>
      </c>
      <c r="N14" s="34">
        <v>2738</v>
      </c>
      <c r="O14" s="35">
        <v>7332</v>
      </c>
      <c r="P14" s="34">
        <v>418</v>
      </c>
      <c r="Q14" s="35">
        <v>1650</v>
      </c>
      <c r="R14" s="34">
        <v>3156</v>
      </c>
      <c r="S14" s="35">
        <v>8982</v>
      </c>
    </row>
    <row r="15" spans="1:19" ht="20.25">
      <c r="A15" s="30" t="s">
        <v>15</v>
      </c>
      <c r="B15" s="36">
        <v>3343</v>
      </c>
      <c r="C15" s="37">
        <v>6887</v>
      </c>
      <c r="D15" s="36">
        <v>516</v>
      </c>
      <c r="E15" s="37">
        <v>1876</v>
      </c>
      <c r="F15" s="36">
        <v>3859</v>
      </c>
      <c r="G15" s="37">
        <v>8763</v>
      </c>
      <c r="H15" s="36">
        <v>129</v>
      </c>
      <c r="I15" s="37">
        <v>714</v>
      </c>
      <c r="J15" s="36">
        <v>12</v>
      </c>
      <c r="K15" s="37">
        <v>226</v>
      </c>
      <c r="L15" s="36">
        <v>141</v>
      </c>
      <c r="M15" s="37">
        <v>940</v>
      </c>
      <c r="N15" s="36">
        <v>3472</v>
      </c>
      <c r="O15" s="37">
        <v>7601</v>
      </c>
      <c r="P15" s="36">
        <v>528</v>
      </c>
      <c r="Q15" s="37">
        <v>2102</v>
      </c>
      <c r="R15" s="36">
        <v>4000</v>
      </c>
      <c r="S15" s="37">
        <v>9703</v>
      </c>
    </row>
    <row r="16" spans="1:19" ht="20.25">
      <c r="A16" s="30" t="s">
        <v>16</v>
      </c>
      <c r="B16" s="36">
        <v>4043</v>
      </c>
      <c r="C16" s="37">
        <v>8138</v>
      </c>
      <c r="D16" s="36">
        <v>693</v>
      </c>
      <c r="E16" s="37">
        <v>2281</v>
      </c>
      <c r="F16" s="36">
        <v>4736</v>
      </c>
      <c r="G16" s="37">
        <v>10419</v>
      </c>
      <c r="H16" s="36">
        <v>138</v>
      </c>
      <c r="I16" s="37">
        <v>846</v>
      </c>
      <c r="J16" s="36">
        <v>8</v>
      </c>
      <c r="K16" s="37">
        <v>265</v>
      </c>
      <c r="L16" s="36">
        <v>146</v>
      </c>
      <c r="M16" s="37">
        <v>1111</v>
      </c>
      <c r="N16" s="36">
        <v>4181</v>
      </c>
      <c r="O16" s="37">
        <v>8984</v>
      </c>
      <c r="P16" s="36">
        <v>701</v>
      </c>
      <c r="Q16" s="37">
        <v>2546</v>
      </c>
      <c r="R16" s="36">
        <v>4882</v>
      </c>
      <c r="S16" s="37">
        <v>11530</v>
      </c>
    </row>
    <row r="17" spans="1:19" ht="20.25">
      <c r="A17" s="30" t="s">
        <v>17</v>
      </c>
      <c r="B17" s="36">
        <v>8165</v>
      </c>
      <c r="C17" s="37">
        <v>15853</v>
      </c>
      <c r="D17" s="36">
        <v>884</v>
      </c>
      <c r="E17" s="37">
        <v>3963</v>
      </c>
      <c r="F17" s="36">
        <v>9049</v>
      </c>
      <c r="G17" s="37">
        <v>19816</v>
      </c>
      <c r="H17" s="36">
        <v>381</v>
      </c>
      <c r="I17" s="37">
        <v>1243</v>
      </c>
      <c r="J17" s="36">
        <v>23</v>
      </c>
      <c r="K17" s="37">
        <v>273</v>
      </c>
      <c r="L17" s="36">
        <v>404</v>
      </c>
      <c r="M17" s="37">
        <v>1516</v>
      </c>
      <c r="N17" s="36">
        <v>8546</v>
      </c>
      <c r="O17" s="37">
        <v>17096</v>
      </c>
      <c r="P17" s="36">
        <v>907</v>
      </c>
      <c r="Q17" s="37">
        <v>4236</v>
      </c>
      <c r="R17" s="36">
        <v>9453</v>
      </c>
      <c r="S17" s="37">
        <v>21332</v>
      </c>
    </row>
    <row r="18" spans="1:19" ht="20.25">
      <c r="A18" s="30" t="s">
        <v>18</v>
      </c>
      <c r="B18" s="36">
        <v>13225</v>
      </c>
      <c r="C18" s="37">
        <v>25651</v>
      </c>
      <c r="D18" s="36">
        <v>1551</v>
      </c>
      <c r="E18" s="37">
        <v>6042</v>
      </c>
      <c r="F18" s="36">
        <v>14776</v>
      </c>
      <c r="G18" s="37">
        <v>31693</v>
      </c>
      <c r="H18" s="36">
        <v>614</v>
      </c>
      <c r="I18" s="37">
        <v>1638</v>
      </c>
      <c r="J18" s="36">
        <v>224</v>
      </c>
      <c r="K18" s="37">
        <v>2228</v>
      </c>
      <c r="L18" s="36">
        <v>838</v>
      </c>
      <c r="M18" s="37">
        <v>3866</v>
      </c>
      <c r="N18" s="36">
        <v>13839</v>
      </c>
      <c r="O18" s="37">
        <v>27289</v>
      </c>
      <c r="P18" s="36">
        <v>1775</v>
      </c>
      <c r="Q18" s="37">
        <v>8270</v>
      </c>
      <c r="R18" s="36">
        <v>15614</v>
      </c>
      <c r="S18" s="37">
        <v>35559</v>
      </c>
    </row>
    <row r="19" spans="1:19" ht="20.25">
      <c r="A19" s="30" t="s">
        <v>19</v>
      </c>
      <c r="B19" s="36">
        <v>22879</v>
      </c>
      <c r="C19" s="37">
        <v>98745</v>
      </c>
      <c r="D19" s="36">
        <v>4621</v>
      </c>
      <c r="E19" s="37">
        <v>24307</v>
      </c>
      <c r="F19" s="36">
        <v>27500</v>
      </c>
      <c r="G19" s="37">
        <v>123052</v>
      </c>
      <c r="H19" s="36">
        <v>3668</v>
      </c>
      <c r="I19" s="37">
        <v>18007</v>
      </c>
      <c r="J19" s="36">
        <v>1172</v>
      </c>
      <c r="K19" s="37">
        <v>9434</v>
      </c>
      <c r="L19" s="36">
        <v>4840</v>
      </c>
      <c r="M19" s="37">
        <v>27441</v>
      </c>
      <c r="N19" s="36">
        <v>26547</v>
      </c>
      <c r="O19" s="37">
        <v>116752</v>
      </c>
      <c r="P19" s="36">
        <v>5793</v>
      </c>
      <c r="Q19" s="37">
        <v>33741</v>
      </c>
      <c r="R19" s="36">
        <v>32340</v>
      </c>
      <c r="S19" s="37">
        <v>150493</v>
      </c>
    </row>
    <row r="20" spans="1:19" ht="20.25">
      <c r="A20" s="30" t="s">
        <v>20</v>
      </c>
      <c r="B20" s="36">
        <v>27867</v>
      </c>
      <c r="C20" s="37">
        <v>179020</v>
      </c>
      <c r="D20" s="36">
        <v>6391</v>
      </c>
      <c r="E20" s="37">
        <v>37418</v>
      </c>
      <c r="F20" s="36">
        <v>34258</v>
      </c>
      <c r="G20" s="37">
        <v>216438</v>
      </c>
      <c r="H20" s="36">
        <v>6932</v>
      </c>
      <c r="I20" s="37">
        <v>53023</v>
      </c>
      <c r="J20" s="36">
        <v>2114</v>
      </c>
      <c r="K20" s="37">
        <v>14775</v>
      </c>
      <c r="L20" s="36">
        <v>9046</v>
      </c>
      <c r="M20" s="37">
        <v>67798</v>
      </c>
      <c r="N20" s="36">
        <v>34799</v>
      </c>
      <c r="O20" s="37">
        <v>232043</v>
      </c>
      <c r="P20" s="36">
        <v>8505</v>
      </c>
      <c r="Q20" s="37">
        <v>52193</v>
      </c>
      <c r="R20" s="36">
        <v>43304</v>
      </c>
      <c r="S20" s="37">
        <v>284236</v>
      </c>
    </row>
    <row r="21" spans="1:19" ht="20.25">
      <c r="A21" s="30" t="s">
        <v>21</v>
      </c>
      <c r="B21" s="36">
        <v>37914</v>
      </c>
      <c r="C21" s="37">
        <v>222706</v>
      </c>
      <c r="D21" s="36">
        <v>3767</v>
      </c>
      <c r="E21" s="37">
        <v>21905</v>
      </c>
      <c r="F21" s="36">
        <v>41681</v>
      </c>
      <c r="G21" s="37">
        <v>244611</v>
      </c>
      <c r="H21" s="36">
        <v>6968</v>
      </c>
      <c r="I21" s="37">
        <v>70742</v>
      </c>
      <c r="J21" s="36">
        <v>1225</v>
      </c>
      <c r="K21" s="37">
        <v>12858</v>
      </c>
      <c r="L21" s="36">
        <v>8193</v>
      </c>
      <c r="M21" s="37">
        <v>83600</v>
      </c>
      <c r="N21" s="36">
        <v>44882</v>
      </c>
      <c r="O21" s="37">
        <v>293448</v>
      </c>
      <c r="P21" s="36">
        <v>4992</v>
      </c>
      <c r="Q21" s="37">
        <v>34763</v>
      </c>
      <c r="R21" s="36">
        <v>49874</v>
      </c>
      <c r="S21" s="37">
        <v>328211</v>
      </c>
    </row>
    <row r="22" spans="1:19" ht="20.25">
      <c r="A22" s="30" t="s">
        <v>22</v>
      </c>
      <c r="B22" s="36">
        <v>11037</v>
      </c>
      <c r="C22" s="37">
        <v>56392</v>
      </c>
      <c r="D22" s="36">
        <v>2446</v>
      </c>
      <c r="E22" s="37">
        <v>14727</v>
      </c>
      <c r="F22" s="36">
        <v>13483</v>
      </c>
      <c r="G22" s="37">
        <v>71119</v>
      </c>
      <c r="H22" s="36">
        <v>902</v>
      </c>
      <c r="I22" s="37">
        <v>11370</v>
      </c>
      <c r="J22" s="36">
        <v>606</v>
      </c>
      <c r="K22" s="37">
        <v>5189</v>
      </c>
      <c r="L22" s="36">
        <v>1508</v>
      </c>
      <c r="M22" s="37">
        <v>16559</v>
      </c>
      <c r="N22" s="36">
        <v>11939</v>
      </c>
      <c r="O22" s="37">
        <v>67762</v>
      </c>
      <c r="P22" s="36">
        <v>3052</v>
      </c>
      <c r="Q22" s="37">
        <v>19916</v>
      </c>
      <c r="R22" s="36">
        <v>14991</v>
      </c>
      <c r="S22" s="37">
        <v>87678</v>
      </c>
    </row>
    <row r="23" spans="1:19" ht="21" thickBot="1">
      <c r="A23" s="30"/>
      <c r="B23" s="46"/>
      <c r="C23" s="48"/>
      <c r="D23" s="46"/>
      <c r="E23" s="48"/>
      <c r="F23" s="46"/>
      <c r="G23" s="48"/>
      <c r="H23" s="46"/>
      <c r="I23" s="48"/>
      <c r="J23" s="46"/>
      <c r="K23" s="48"/>
      <c r="L23" s="46"/>
      <c r="M23" s="48"/>
      <c r="N23" s="46"/>
      <c r="O23" s="48"/>
      <c r="P23" s="46"/>
      <c r="Q23" s="48"/>
      <c r="R23" s="46"/>
      <c r="S23" s="48"/>
    </row>
    <row r="24" spans="1:19" ht="21" thickBot="1">
      <c r="A24" s="30" t="s">
        <v>6</v>
      </c>
      <c r="B24" s="72">
        <f>SUM(B14:B23)</f>
        <v>131099</v>
      </c>
      <c r="C24" s="74">
        <f aca="true" t="shared" si="0" ref="C24:S24">SUM(C14:C23)</f>
        <v>620031</v>
      </c>
      <c r="D24" s="95">
        <f t="shared" si="0"/>
        <v>21277</v>
      </c>
      <c r="E24" s="96">
        <f t="shared" si="0"/>
        <v>113954</v>
      </c>
      <c r="F24" s="68">
        <f t="shared" si="0"/>
        <v>152376</v>
      </c>
      <c r="G24" s="69">
        <f t="shared" si="0"/>
        <v>733985</v>
      </c>
      <c r="H24" s="72">
        <f t="shared" si="0"/>
        <v>19844</v>
      </c>
      <c r="I24" s="74">
        <f t="shared" si="0"/>
        <v>158276</v>
      </c>
      <c r="J24" s="95">
        <f t="shared" si="0"/>
        <v>5394</v>
      </c>
      <c r="K24" s="96">
        <f t="shared" si="0"/>
        <v>45463</v>
      </c>
      <c r="L24" s="68">
        <f t="shared" si="0"/>
        <v>25238</v>
      </c>
      <c r="M24" s="69">
        <f t="shared" si="0"/>
        <v>203739</v>
      </c>
      <c r="N24" s="72">
        <f t="shared" si="0"/>
        <v>150943</v>
      </c>
      <c r="O24" s="74">
        <f t="shared" si="0"/>
        <v>778307</v>
      </c>
      <c r="P24" s="95">
        <f t="shared" si="0"/>
        <v>26671</v>
      </c>
      <c r="Q24" s="96">
        <f t="shared" si="0"/>
        <v>159417</v>
      </c>
      <c r="R24" s="85">
        <f t="shared" si="0"/>
        <v>177614</v>
      </c>
      <c r="S24" s="86">
        <f t="shared" si="0"/>
        <v>937724</v>
      </c>
    </row>
    <row r="25" spans="1:19" ht="20.25">
      <c r="A25" s="30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</row>
    <row r="26" spans="1:19" ht="27">
      <c r="A26" s="54" t="s">
        <v>25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</row>
    <row r="27" spans="1:19" ht="21" thickBot="1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</row>
    <row r="28" spans="1:19" s="19" customFormat="1" ht="20.25">
      <c r="A28" s="30" t="s">
        <v>14</v>
      </c>
      <c r="B28" s="34">
        <v>2751</v>
      </c>
      <c r="C28" s="35">
        <v>7930</v>
      </c>
      <c r="D28" s="34">
        <v>372</v>
      </c>
      <c r="E28" s="35">
        <v>1550</v>
      </c>
      <c r="F28" s="34">
        <v>3123</v>
      </c>
      <c r="G28" s="35">
        <v>9480</v>
      </c>
      <c r="H28" s="34">
        <v>133</v>
      </c>
      <c r="I28" s="35">
        <v>912</v>
      </c>
      <c r="J28" s="34">
        <v>18</v>
      </c>
      <c r="K28" s="35">
        <v>255</v>
      </c>
      <c r="L28" s="34">
        <v>151</v>
      </c>
      <c r="M28" s="35">
        <v>1167</v>
      </c>
      <c r="N28" s="34">
        <v>2884</v>
      </c>
      <c r="O28" s="35">
        <v>8842</v>
      </c>
      <c r="P28" s="34">
        <v>390</v>
      </c>
      <c r="Q28" s="35">
        <v>1805</v>
      </c>
      <c r="R28" s="34">
        <v>3274</v>
      </c>
      <c r="S28" s="35">
        <v>10647</v>
      </c>
    </row>
    <row r="29" spans="1:19" s="19" customFormat="1" ht="20.25">
      <c r="A29" s="30" t="s">
        <v>15</v>
      </c>
      <c r="B29" s="36">
        <v>3250</v>
      </c>
      <c r="C29" s="37">
        <v>8039</v>
      </c>
      <c r="D29" s="36">
        <v>427</v>
      </c>
      <c r="E29" s="37">
        <v>1465</v>
      </c>
      <c r="F29" s="36">
        <v>3677</v>
      </c>
      <c r="G29" s="37">
        <v>9504</v>
      </c>
      <c r="H29" s="36">
        <v>186</v>
      </c>
      <c r="I29" s="37">
        <v>948</v>
      </c>
      <c r="J29" s="36">
        <v>9</v>
      </c>
      <c r="K29" s="37">
        <v>200</v>
      </c>
      <c r="L29" s="36">
        <v>195</v>
      </c>
      <c r="M29" s="37">
        <v>1148</v>
      </c>
      <c r="N29" s="36">
        <v>3436</v>
      </c>
      <c r="O29" s="37">
        <v>8987</v>
      </c>
      <c r="P29" s="36">
        <v>436</v>
      </c>
      <c r="Q29" s="37">
        <v>1665</v>
      </c>
      <c r="R29" s="36">
        <v>3872</v>
      </c>
      <c r="S29" s="37">
        <v>10652</v>
      </c>
    </row>
    <row r="30" spans="1:19" s="19" customFormat="1" ht="20.25">
      <c r="A30" s="30" t="s">
        <v>16</v>
      </c>
      <c r="B30" s="36">
        <v>3388</v>
      </c>
      <c r="C30" s="37">
        <v>8736</v>
      </c>
      <c r="D30" s="36">
        <v>618</v>
      </c>
      <c r="E30" s="37">
        <v>2583</v>
      </c>
      <c r="F30" s="36">
        <v>4006</v>
      </c>
      <c r="G30" s="37">
        <v>11319</v>
      </c>
      <c r="H30" s="36">
        <v>148</v>
      </c>
      <c r="I30" s="37">
        <v>1088</v>
      </c>
      <c r="J30" s="36">
        <v>11</v>
      </c>
      <c r="K30" s="37">
        <v>242</v>
      </c>
      <c r="L30" s="36">
        <v>159</v>
      </c>
      <c r="M30" s="37">
        <v>1330</v>
      </c>
      <c r="N30" s="36">
        <v>3536</v>
      </c>
      <c r="O30" s="37">
        <v>9824</v>
      </c>
      <c r="P30" s="36">
        <v>629</v>
      </c>
      <c r="Q30" s="37">
        <v>2825</v>
      </c>
      <c r="R30" s="36">
        <v>4165</v>
      </c>
      <c r="S30" s="37">
        <v>12649</v>
      </c>
    </row>
    <row r="31" spans="1:19" s="19" customFormat="1" ht="20.25">
      <c r="A31" s="30" t="s">
        <v>17</v>
      </c>
      <c r="B31" s="36">
        <v>7409</v>
      </c>
      <c r="C31" s="37">
        <v>17104</v>
      </c>
      <c r="D31" s="36">
        <v>1016</v>
      </c>
      <c r="E31" s="37">
        <v>3837</v>
      </c>
      <c r="F31" s="36">
        <v>8425</v>
      </c>
      <c r="G31" s="37">
        <v>20941</v>
      </c>
      <c r="H31" s="36">
        <v>302</v>
      </c>
      <c r="I31" s="37">
        <v>1314</v>
      </c>
      <c r="J31" s="36">
        <v>80</v>
      </c>
      <c r="K31" s="37">
        <v>1354</v>
      </c>
      <c r="L31" s="36">
        <v>382</v>
      </c>
      <c r="M31" s="37">
        <v>2668</v>
      </c>
      <c r="N31" s="36">
        <v>7711</v>
      </c>
      <c r="O31" s="37">
        <v>18418</v>
      </c>
      <c r="P31" s="36">
        <v>1096</v>
      </c>
      <c r="Q31" s="37">
        <v>5191</v>
      </c>
      <c r="R31" s="36">
        <v>8807</v>
      </c>
      <c r="S31" s="37">
        <v>23609</v>
      </c>
    </row>
    <row r="32" spans="1:19" s="19" customFormat="1" ht="20.25">
      <c r="A32" s="30" t="s">
        <v>18</v>
      </c>
      <c r="B32" s="36">
        <v>8906</v>
      </c>
      <c r="C32" s="37">
        <v>19857</v>
      </c>
      <c r="D32" s="36">
        <v>1477</v>
      </c>
      <c r="E32" s="37">
        <v>5169</v>
      </c>
      <c r="F32" s="36">
        <v>10383</v>
      </c>
      <c r="G32" s="37">
        <v>25026</v>
      </c>
      <c r="H32" s="36">
        <v>461</v>
      </c>
      <c r="I32" s="37">
        <v>1594</v>
      </c>
      <c r="J32" s="36">
        <v>209</v>
      </c>
      <c r="K32" s="37">
        <v>2116</v>
      </c>
      <c r="L32" s="36">
        <v>670</v>
      </c>
      <c r="M32" s="37">
        <v>3710</v>
      </c>
      <c r="N32" s="36">
        <v>9367</v>
      </c>
      <c r="O32" s="37">
        <v>21451</v>
      </c>
      <c r="P32" s="36">
        <v>1686</v>
      </c>
      <c r="Q32" s="37">
        <v>7285</v>
      </c>
      <c r="R32" s="36">
        <v>11053</v>
      </c>
      <c r="S32" s="37">
        <v>28736</v>
      </c>
    </row>
    <row r="33" spans="1:19" s="19" customFormat="1" ht="20.25">
      <c r="A33" s="30" t="s">
        <v>19</v>
      </c>
      <c r="B33" s="36">
        <v>20886</v>
      </c>
      <c r="C33" s="37">
        <v>96795</v>
      </c>
      <c r="D33" s="36">
        <v>4292</v>
      </c>
      <c r="E33" s="37">
        <v>23901</v>
      </c>
      <c r="F33" s="36">
        <v>25178</v>
      </c>
      <c r="G33" s="37">
        <v>120696</v>
      </c>
      <c r="H33" s="36">
        <v>3061</v>
      </c>
      <c r="I33" s="37">
        <v>15857</v>
      </c>
      <c r="J33" s="36">
        <v>1026</v>
      </c>
      <c r="K33" s="37">
        <v>8717</v>
      </c>
      <c r="L33" s="36">
        <v>4087</v>
      </c>
      <c r="M33" s="37">
        <v>24574</v>
      </c>
      <c r="N33" s="36">
        <v>23947</v>
      </c>
      <c r="O33" s="37">
        <v>112652</v>
      </c>
      <c r="P33" s="36">
        <v>5318</v>
      </c>
      <c r="Q33" s="37">
        <v>32618</v>
      </c>
      <c r="R33" s="36">
        <v>29265</v>
      </c>
      <c r="S33" s="37">
        <v>145270</v>
      </c>
    </row>
    <row r="34" spans="1:19" s="19" customFormat="1" ht="20.25">
      <c r="A34" s="30" t="s">
        <v>20</v>
      </c>
      <c r="B34" s="36">
        <v>24475</v>
      </c>
      <c r="C34" s="37">
        <v>170872</v>
      </c>
      <c r="D34" s="36">
        <v>5708</v>
      </c>
      <c r="E34" s="37">
        <v>36263</v>
      </c>
      <c r="F34" s="36">
        <v>30183</v>
      </c>
      <c r="G34" s="37">
        <v>207135</v>
      </c>
      <c r="H34" s="36">
        <v>6031</v>
      </c>
      <c r="I34" s="37">
        <v>49056</v>
      </c>
      <c r="J34" s="36">
        <v>1930</v>
      </c>
      <c r="K34" s="37">
        <v>14052</v>
      </c>
      <c r="L34" s="36">
        <v>7961</v>
      </c>
      <c r="M34" s="37">
        <v>63108</v>
      </c>
      <c r="N34" s="36">
        <v>30506</v>
      </c>
      <c r="O34" s="37">
        <v>219928</v>
      </c>
      <c r="P34" s="36">
        <v>7638</v>
      </c>
      <c r="Q34" s="37">
        <v>50315</v>
      </c>
      <c r="R34" s="36">
        <v>38144</v>
      </c>
      <c r="S34" s="37">
        <v>270243</v>
      </c>
    </row>
    <row r="35" spans="1:19" s="19" customFormat="1" ht="20.25">
      <c r="A35" s="30" t="s">
        <v>21</v>
      </c>
      <c r="B35" s="36">
        <v>31668</v>
      </c>
      <c r="C35" s="37">
        <v>208053</v>
      </c>
      <c r="D35" s="36">
        <v>3181</v>
      </c>
      <c r="E35" s="37">
        <v>20632</v>
      </c>
      <c r="F35" s="36">
        <v>34849</v>
      </c>
      <c r="G35" s="37">
        <v>228685</v>
      </c>
      <c r="H35" s="36">
        <v>6299</v>
      </c>
      <c r="I35" s="37">
        <v>64447</v>
      </c>
      <c r="J35" s="36">
        <v>1043</v>
      </c>
      <c r="K35" s="37">
        <v>11274</v>
      </c>
      <c r="L35" s="36">
        <v>7342</v>
      </c>
      <c r="M35" s="37">
        <v>75721</v>
      </c>
      <c r="N35" s="36">
        <v>37967</v>
      </c>
      <c r="O35" s="37">
        <v>272500</v>
      </c>
      <c r="P35" s="36">
        <v>4224</v>
      </c>
      <c r="Q35" s="37">
        <v>31906</v>
      </c>
      <c r="R35" s="36">
        <v>42191</v>
      </c>
      <c r="S35" s="37">
        <v>304406</v>
      </c>
    </row>
    <row r="36" spans="1:19" s="19" customFormat="1" ht="20.25">
      <c r="A36" s="30" t="s">
        <v>22</v>
      </c>
      <c r="B36" s="36">
        <v>10028</v>
      </c>
      <c r="C36" s="37">
        <v>49257</v>
      </c>
      <c r="D36" s="36">
        <v>2154</v>
      </c>
      <c r="E36" s="37">
        <v>13135</v>
      </c>
      <c r="F36" s="36">
        <v>12182</v>
      </c>
      <c r="G36" s="37">
        <v>62392</v>
      </c>
      <c r="H36" s="36">
        <v>727</v>
      </c>
      <c r="I36" s="37">
        <v>9955</v>
      </c>
      <c r="J36" s="36">
        <v>560</v>
      </c>
      <c r="K36" s="37">
        <v>5113</v>
      </c>
      <c r="L36" s="36">
        <v>1287</v>
      </c>
      <c r="M36" s="37">
        <v>15068</v>
      </c>
      <c r="N36" s="36">
        <v>10755</v>
      </c>
      <c r="O36" s="37">
        <v>59212</v>
      </c>
      <c r="P36" s="36">
        <v>2714</v>
      </c>
      <c r="Q36" s="37">
        <v>18248</v>
      </c>
      <c r="R36" s="36">
        <v>13469</v>
      </c>
      <c r="S36" s="37">
        <v>77460</v>
      </c>
    </row>
    <row r="37" spans="1:19" s="19" customFormat="1" ht="21" thickBot="1">
      <c r="A37" s="30"/>
      <c r="B37" s="46"/>
      <c r="C37" s="48"/>
      <c r="D37" s="46"/>
      <c r="E37" s="48"/>
      <c r="F37" s="46"/>
      <c r="G37" s="48"/>
      <c r="H37" s="46"/>
      <c r="I37" s="48"/>
      <c r="J37" s="46"/>
      <c r="K37" s="48"/>
      <c r="L37" s="46"/>
      <c r="M37" s="48"/>
      <c r="N37" s="46"/>
      <c r="O37" s="48"/>
      <c r="P37" s="46"/>
      <c r="Q37" s="48"/>
      <c r="R37" s="46"/>
      <c r="S37" s="48"/>
    </row>
    <row r="38" spans="1:19" s="19" customFormat="1" ht="21" thickBot="1">
      <c r="A38" s="30" t="s">
        <v>6</v>
      </c>
      <c r="B38" s="72">
        <f>SUM(B28:B37)</f>
        <v>112761</v>
      </c>
      <c r="C38" s="74">
        <f aca="true" t="shared" si="1" ref="C38:S38">SUM(C28:C37)</f>
        <v>586643</v>
      </c>
      <c r="D38" s="95">
        <f t="shared" si="1"/>
        <v>19245</v>
      </c>
      <c r="E38" s="96">
        <f t="shared" si="1"/>
        <v>108535</v>
      </c>
      <c r="F38" s="68">
        <f t="shared" si="1"/>
        <v>132006</v>
      </c>
      <c r="G38" s="69">
        <f t="shared" si="1"/>
        <v>695178</v>
      </c>
      <c r="H38" s="72">
        <f t="shared" si="1"/>
        <v>17348</v>
      </c>
      <c r="I38" s="74">
        <f t="shared" si="1"/>
        <v>145171</v>
      </c>
      <c r="J38" s="95">
        <f t="shared" si="1"/>
        <v>4886</v>
      </c>
      <c r="K38" s="96">
        <f t="shared" si="1"/>
        <v>43323</v>
      </c>
      <c r="L38" s="68">
        <f t="shared" si="1"/>
        <v>22234</v>
      </c>
      <c r="M38" s="69">
        <f t="shared" si="1"/>
        <v>188494</v>
      </c>
      <c r="N38" s="72">
        <f t="shared" si="1"/>
        <v>130109</v>
      </c>
      <c r="O38" s="74">
        <f t="shared" si="1"/>
        <v>731814</v>
      </c>
      <c r="P38" s="95">
        <f t="shared" si="1"/>
        <v>24131</v>
      </c>
      <c r="Q38" s="96">
        <f t="shared" si="1"/>
        <v>151858</v>
      </c>
      <c r="R38" s="85">
        <f t="shared" si="1"/>
        <v>154240</v>
      </c>
      <c r="S38" s="86">
        <f t="shared" si="1"/>
        <v>883672</v>
      </c>
    </row>
    <row r="39" s="19" customFormat="1" ht="20.25">
      <c r="A39" s="30"/>
    </row>
    <row r="40" spans="1:19" ht="27">
      <c r="A40" s="54" t="s">
        <v>12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</row>
    <row r="41" ht="20.25" customHeight="1" thickBot="1"/>
    <row r="42" spans="1:19" ht="20.25">
      <c r="A42" s="30" t="s">
        <v>14</v>
      </c>
      <c r="B42" s="34">
        <f>B14-B28</f>
        <v>-125</v>
      </c>
      <c r="C42" s="35">
        <f aca="true" t="shared" si="2" ref="C42:S42">C14-C28</f>
        <v>-1291</v>
      </c>
      <c r="D42" s="34">
        <f t="shared" si="2"/>
        <v>36</v>
      </c>
      <c r="E42" s="35">
        <f t="shared" si="2"/>
        <v>-115</v>
      </c>
      <c r="F42" s="34">
        <f t="shared" si="2"/>
        <v>-89</v>
      </c>
      <c r="G42" s="35">
        <f t="shared" si="2"/>
        <v>-1406</v>
      </c>
      <c r="H42" s="34">
        <f t="shared" si="2"/>
        <v>-21</v>
      </c>
      <c r="I42" s="35">
        <f t="shared" si="2"/>
        <v>-219</v>
      </c>
      <c r="J42" s="34">
        <f t="shared" si="2"/>
        <v>-8</v>
      </c>
      <c r="K42" s="35">
        <f t="shared" si="2"/>
        <v>-40</v>
      </c>
      <c r="L42" s="34">
        <f t="shared" si="2"/>
        <v>-29</v>
      </c>
      <c r="M42" s="35">
        <f t="shared" si="2"/>
        <v>-259</v>
      </c>
      <c r="N42" s="34">
        <f t="shared" si="2"/>
        <v>-146</v>
      </c>
      <c r="O42" s="35">
        <f t="shared" si="2"/>
        <v>-1510</v>
      </c>
      <c r="P42" s="34">
        <f t="shared" si="2"/>
        <v>28</v>
      </c>
      <c r="Q42" s="35">
        <f t="shared" si="2"/>
        <v>-155</v>
      </c>
      <c r="R42" s="34">
        <f t="shared" si="2"/>
        <v>-118</v>
      </c>
      <c r="S42" s="35">
        <f t="shared" si="2"/>
        <v>-1665</v>
      </c>
    </row>
    <row r="43" spans="1:19" ht="20.25">
      <c r="A43" s="30" t="s">
        <v>15</v>
      </c>
      <c r="B43" s="36">
        <f aca="true" t="shared" si="3" ref="B43:S43">B15-B29</f>
        <v>93</v>
      </c>
      <c r="C43" s="37">
        <f t="shared" si="3"/>
        <v>-1152</v>
      </c>
      <c r="D43" s="36">
        <f t="shared" si="3"/>
        <v>89</v>
      </c>
      <c r="E43" s="37">
        <f t="shared" si="3"/>
        <v>411</v>
      </c>
      <c r="F43" s="36">
        <f t="shared" si="3"/>
        <v>182</v>
      </c>
      <c r="G43" s="37">
        <f t="shared" si="3"/>
        <v>-741</v>
      </c>
      <c r="H43" s="36">
        <f t="shared" si="3"/>
        <v>-57</v>
      </c>
      <c r="I43" s="37">
        <f t="shared" si="3"/>
        <v>-234</v>
      </c>
      <c r="J43" s="36">
        <f t="shared" si="3"/>
        <v>3</v>
      </c>
      <c r="K43" s="37">
        <f t="shared" si="3"/>
        <v>26</v>
      </c>
      <c r="L43" s="36">
        <f t="shared" si="3"/>
        <v>-54</v>
      </c>
      <c r="M43" s="37">
        <f t="shared" si="3"/>
        <v>-208</v>
      </c>
      <c r="N43" s="36">
        <f t="shared" si="3"/>
        <v>36</v>
      </c>
      <c r="O43" s="37">
        <f t="shared" si="3"/>
        <v>-1386</v>
      </c>
      <c r="P43" s="36">
        <f t="shared" si="3"/>
        <v>92</v>
      </c>
      <c r="Q43" s="37">
        <f t="shared" si="3"/>
        <v>437</v>
      </c>
      <c r="R43" s="36">
        <f t="shared" si="3"/>
        <v>128</v>
      </c>
      <c r="S43" s="37">
        <f t="shared" si="3"/>
        <v>-949</v>
      </c>
    </row>
    <row r="44" spans="1:19" ht="20.25">
      <c r="A44" s="30" t="s">
        <v>16</v>
      </c>
      <c r="B44" s="36">
        <f aca="true" t="shared" si="4" ref="B44:S44">B16-B30</f>
        <v>655</v>
      </c>
      <c r="C44" s="37">
        <f t="shared" si="4"/>
        <v>-598</v>
      </c>
      <c r="D44" s="36">
        <f t="shared" si="4"/>
        <v>75</v>
      </c>
      <c r="E44" s="37">
        <f t="shared" si="4"/>
        <v>-302</v>
      </c>
      <c r="F44" s="36">
        <f t="shared" si="4"/>
        <v>730</v>
      </c>
      <c r="G44" s="37">
        <f t="shared" si="4"/>
        <v>-900</v>
      </c>
      <c r="H44" s="36">
        <f t="shared" si="4"/>
        <v>-10</v>
      </c>
      <c r="I44" s="37">
        <f t="shared" si="4"/>
        <v>-242</v>
      </c>
      <c r="J44" s="36">
        <f t="shared" si="4"/>
        <v>-3</v>
      </c>
      <c r="K44" s="37">
        <f t="shared" si="4"/>
        <v>23</v>
      </c>
      <c r="L44" s="36">
        <f t="shared" si="4"/>
        <v>-13</v>
      </c>
      <c r="M44" s="37">
        <f t="shared" si="4"/>
        <v>-219</v>
      </c>
      <c r="N44" s="36">
        <f t="shared" si="4"/>
        <v>645</v>
      </c>
      <c r="O44" s="37">
        <f t="shared" si="4"/>
        <v>-840</v>
      </c>
      <c r="P44" s="36">
        <f t="shared" si="4"/>
        <v>72</v>
      </c>
      <c r="Q44" s="37">
        <f t="shared" si="4"/>
        <v>-279</v>
      </c>
      <c r="R44" s="36">
        <f t="shared" si="4"/>
        <v>717</v>
      </c>
      <c r="S44" s="37">
        <f t="shared" si="4"/>
        <v>-1119</v>
      </c>
    </row>
    <row r="45" spans="1:19" ht="20.25">
      <c r="A45" s="30" t="s">
        <v>17</v>
      </c>
      <c r="B45" s="36">
        <f aca="true" t="shared" si="5" ref="B45:S45">B17-B31</f>
        <v>756</v>
      </c>
      <c r="C45" s="37">
        <f t="shared" si="5"/>
        <v>-1251</v>
      </c>
      <c r="D45" s="36">
        <f t="shared" si="5"/>
        <v>-132</v>
      </c>
      <c r="E45" s="37">
        <f t="shared" si="5"/>
        <v>126</v>
      </c>
      <c r="F45" s="36">
        <f t="shared" si="5"/>
        <v>624</v>
      </c>
      <c r="G45" s="37">
        <f t="shared" si="5"/>
        <v>-1125</v>
      </c>
      <c r="H45" s="36">
        <f t="shared" si="5"/>
        <v>79</v>
      </c>
      <c r="I45" s="37">
        <f t="shared" si="5"/>
        <v>-71</v>
      </c>
      <c r="J45" s="36">
        <f t="shared" si="5"/>
        <v>-57</v>
      </c>
      <c r="K45" s="37">
        <f t="shared" si="5"/>
        <v>-1081</v>
      </c>
      <c r="L45" s="36">
        <f t="shared" si="5"/>
        <v>22</v>
      </c>
      <c r="M45" s="37">
        <f t="shared" si="5"/>
        <v>-1152</v>
      </c>
      <c r="N45" s="36">
        <f t="shared" si="5"/>
        <v>835</v>
      </c>
      <c r="O45" s="37">
        <f t="shared" si="5"/>
        <v>-1322</v>
      </c>
      <c r="P45" s="36">
        <f t="shared" si="5"/>
        <v>-189</v>
      </c>
      <c r="Q45" s="37">
        <f t="shared" si="5"/>
        <v>-955</v>
      </c>
      <c r="R45" s="36">
        <f t="shared" si="5"/>
        <v>646</v>
      </c>
      <c r="S45" s="37">
        <f t="shared" si="5"/>
        <v>-2277</v>
      </c>
    </row>
    <row r="46" spans="1:19" ht="20.25">
      <c r="A46" s="30" t="s">
        <v>18</v>
      </c>
      <c r="B46" s="36">
        <f aca="true" t="shared" si="6" ref="B46:S46">B18-B32</f>
        <v>4319</v>
      </c>
      <c r="C46" s="37">
        <f t="shared" si="6"/>
        <v>5794</v>
      </c>
      <c r="D46" s="36">
        <f t="shared" si="6"/>
        <v>74</v>
      </c>
      <c r="E46" s="37">
        <f t="shared" si="6"/>
        <v>873</v>
      </c>
      <c r="F46" s="36">
        <f t="shared" si="6"/>
        <v>4393</v>
      </c>
      <c r="G46" s="37">
        <f t="shared" si="6"/>
        <v>6667</v>
      </c>
      <c r="H46" s="36">
        <f t="shared" si="6"/>
        <v>153</v>
      </c>
      <c r="I46" s="37">
        <f t="shared" si="6"/>
        <v>44</v>
      </c>
      <c r="J46" s="36">
        <f t="shared" si="6"/>
        <v>15</v>
      </c>
      <c r="K46" s="37">
        <f t="shared" si="6"/>
        <v>112</v>
      </c>
      <c r="L46" s="36">
        <f t="shared" si="6"/>
        <v>168</v>
      </c>
      <c r="M46" s="37">
        <f t="shared" si="6"/>
        <v>156</v>
      </c>
      <c r="N46" s="36">
        <f t="shared" si="6"/>
        <v>4472</v>
      </c>
      <c r="O46" s="37">
        <f t="shared" si="6"/>
        <v>5838</v>
      </c>
      <c r="P46" s="36">
        <f t="shared" si="6"/>
        <v>89</v>
      </c>
      <c r="Q46" s="37">
        <f t="shared" si="6"/>
        <v>985</v>
      </c>
      <c r="R46" s="36">
        <f t="shared" si="6"/>
        <v>4561</v>
      </c>
      <c r="S46" s="37">
        <f t="shared" si="6"/>
        <v>6823</v>
      </c>
    </row>
    <row r="47" spans="1:19" ht="20.25">
      <c r="A47" s="30" t="s">
        <v>19</v>
      </c>
      <c r="B47" s="36">
        <f aca="true" t="shared" si="7" ref="B47:S47">B19-B33</f>
        <v>1993</v>
      </c>
      <c r="C47" s="37">
        <f t="shared" si="7"/>
        <v>1950</v>
      </c>
      <c r="D47" s="36">
        <f t="shared" si="7"/>
        <v>329</v>
      </c>
      <c r="E47" s="37">
        <f t="shared" si="7"/>
        <v>406</v>
      </c>
      <c r="F47" s="36">
        <f t="shared" si="7"/>
        <v>2322</v>
      </c>
      <c r="G47" s="37">
        <f t="shared" si="7"/>
        <v>2356</v>
      </c>
      <c r="H47" s="36">
        <f t="shared" si="7"/>
        <v>607</v>
      </c>
      <c r="I47" s="37">
        <f t="shared" si="7"/>
        <v>2150</v>
      </c>
      <c r="J47" s="36">
        <f t="shared" si="7"/>
        <v>146</v>
      </c>
      <c r="K47" s="37">
        <f t="shared" si="7"/>
        <v>717</v>
      </c>
      <c r="L47" s="36">
        <f t="shared" si="7"/>
        <v>753</v>
      </c>
      <c r="M47" s="37">
        <f t="shared" si="7"/>
        <v>2867</v>
      </c>
      <c r="N47" s="36">
        <f t="shared" si="7"/>
        <v>2600</v>
      </c>
      <c r="O47" s="37">
        <f t="shared" si="7"/>
        <v>4100</v>
      </c>
      <c r="P47" s="36">
        <f t="shared" si="7"/>
        <v>475</v>
      </c>
      <c r="Q47" s="37">
        <f t="shared" si="7"/>
        <v>1123</v>
      </c>
      <c r="R47" s="36">
        <f t="shared" si="7"/>
        <v>3075</v>
      </c>
      <c r="S47" s="37">
        <f t="shared" si="7"/>
        <v>5223</v>
      </c>
    </row>
    <row r="48" spans="1:19" ht="20.25">
      <c r="A48" s="30" t="s">
        <v>20</v>
      </c>
      <c r="B48" s="36">
        <f aca="true" t="shared" si="8" ref="B48:S48">B20-B34</f>
        <v>3392</v>
      </c>
      <c r="C48" s="37">
        <f t="shared" si="8"/>
        <v>8148</v>
      </c>
      <c r="D48" s="36">
        <f t="shared" si="8"/>
        <v>683</v>
      </c>
      <c r="E48" s="37">
        <f t="shared" si="8"/>
        <v>1155</v>
      </c>
      <c r="F48" s="36">
        <f t="shared" si="8"/>
        <v>4075</v>
      </c>
      <c r="G48" s="37">
        <f t="shared" si="8"/>
        <v>9303</v>
      </c>
      <c r="H48" s="36">
        <f t="shared" si="8"/>
        <v>901</v>
      </c>
      <c r="I48" s="37">
        <f t="shared" si="8"/>
        <v>3967</v>
      </c>
      <c r="J48" s="36">
        <f t="shared" si="8"/>
        <v>184</v>
      </c>
      <c r="K48" s="37">
        <f t="shared" si="8"/>
        <v>723</v>
      </c>
      <c r="L48" s="36">
        <f t="shared" si="8"/>
        <v>1085</v>
      </c>
      <c r="M48" s="37">
        <f t="shared" si="8"/>
        <v>4690</v>
      </c>
      <c r="N48" s="36">
        <f t="shared" si="8"/>
        <v>4293</v>
      </c>
      <c r="O48" s="37">
        <f t="shared" si="8"/>
        <v>12115</v>
      </c>
      <c r="P48" s="36">
        <f t="shared" si="8"/>
        <v>867</v>
      </c>
      <c r="Q48" s="37">
        <f t="shared" si="8"/>
        <v>1878</v>
      </c>
      <c r="R48" s="36">
        <f t="shared" si="8"/>
        <v>5160</v>
      </c>
      <c r="S48" s="37">
        <f t="shared" si="8"/>
        <v>13993</v>
      </c>
    </row>
    <row r="49" spans="1:19" ht="20.25">
      <c r="A49" s="30" t="s">
        <v>21</v>
      </c>
      <c r="B49" s="36">
        <f aca="true" t="shared" si="9" ref="B49:S49">B21-B35</f>
        <v>6246</v>
      </c>
      <c r="C49" s="37">
        <f t="shared" si="9"/>
        <v>14653</v>
      </c>
      <c r="D49" s="36">
        <f t="shared" si="9"/>
        <v>586</v>
      </c>
      <c r="E49" s="37">
        <f t="shared" si="9"/>
        <v>1273</v>
      </c>
      <c r="F49" s="36">
        <f t="shared" si="9"/>
        <v>6832</v>
      </c>
      <c r="G49" s="37">
        <f t="shared" si="9"/>
        <v>15926</v>
      </c>
      <c r="H49" s="36">
        <f t="shared" si="9"/>
        <v>669</v>
      </c>
      <c r="I49" s="37">
        <f t="shared" si="9"/>
        <v>6295</v>
      </c>
      <c r="J49" s="36">
        <f t="shared" si="9"/>
        <v>182</v>
      </c>
      <c r="K49" s="37">
        <f t="shared" si="9"/>
        <v>1584</v>
      </c>
      <c r="L49" s="36">
        <f t="shared" si="9"/>
        <v>851</v>
      </c>
      <c r="M49" s="37">
        <f t="shared" si="9"/>
        <v>7879</v>
      </c>
      <c r="N49" s="36">
        <f t="shared" si="9"/>
        <v>6915</v>
      </c>
      <c r="O49" s="37">
        <f t="shared" si="9"/>
        <v>20948</v>
      </c>
      <c r="P49" s="36">
        <f t="shared" si="9"/>
        <v>768</v>
      </c>
      <c r="Q49" s="37">
        <f t="shared" si="9"/>
        <v>2857</v>
      </c>
      <c r="R49" s="36">
        <f t="shared" si="9"/>
        <v>7683</v>
      </c>
      <c r="S49" s="37">
        <f t="shared" si="9"/>
        <v>23805</v>
      </c>
    </row>
    <row r="50" spans="1:19" ht="20.25">
      <c r="A50" s="30" t="s">
        <v>22</v>
      </c>
      <c r="B50" s="36">
        <f aca="true" t="shared" si="10" ref="B50:S50">B22-B36</f>
        <v>1009</v>
      </c>
      <c r="C50" s="37">
        <f t="shared" si="10"/>
        <v>7135</v>
      </c>
      <c r="D50" s="36">
        <f t="shared" si="10"/>
        <v>292</v>
      </c>
      <c r="E50" s="37">
        <f t="shared" si="10"/>
        <v>1592</v>
      </c>
      <c r="F50" s="36">
        <f t="shared" si="10"/>
        <v>1301</v>
      </c>
      <c r="G50" s="37">
        <f t="shared" si="10"/>
        <v>8727</v>
      </c>
      <c r="H50" s="36">
        <f t="shared" si="10"/>
        <v>175</v>
      </c>
      <c r="I50" s="37">
        <f t="shared" si="10"/>
        <v>1415</v>
      </c>
      <c r="J50" s="36">
        <f t="shared" si="10"/>
        <v>46</v>
      </c>
      <c r="K50" s="37">
        <f t="shared" si="10"/>
        <v>76</v>
      </c>
      <c r="L50" s="36">
        <f t="shared" si="10"/>
        <v>221</v>
      </c>
      <c r="M50" s="37">
        <f t="shared" si="10"/>
        <v>1491</v>
      </c>
      <c r="N50" s="36">
        <f t="shared" si="10"/>
        <v>1184</v>
      </c>
      <c r="O50" s="37">
        <f t="shared" si="10"/>
        <v>8550</v>
      </c>
      <c r="P50" s="36">
        <f t="shared" si="10"/>
        <v>338</v>
      </c>
      <c r="Q50" s="37">
        <f t="shared" si="10"/>
        <v>1668</v>
      </c>
      <c r="R50" s="36">
        <f t="shared" si="10"/>
        <v>1522</v>
      </c>
      <c r="S50" s="37">
        <f t="shared" si="10"/>
        <v>10218</v>
      </c>
    </row>
    <row r="51" spans="1:19" ht="21" thickBot="1">
      <c r="A51" s="30"/>
      <c r="B51" s="46"/>
      <c r="C51" s="48"/>
      <c r="D51" s="46"/>
      <c r="E51" s="48"/>
      <c r="F51" s="46"/>
      <c r="G51" s="48"/>
      <c r="H51" s="46"/>
      <c r="I51" s="48"/>
      <c r="J51" s="46"/>
      <c r="K51" s="48"/>
      <c r="L51" s="46"/>
      <c r="M51" s="48"/>
      <c r="N51" s="46"/>
      <c r="O51" s="48"/>
      <c r="P51" s="46"/>
      <c r="Q51" s="48"/>
      <c r="R51" s="46"/>
      <c r="S51" s="48"/>
    </row>
    <row r="52" spans="1:19" ht="21" thickBot="1">
      <c r="A52" s="30" t="s">
        <v>6</v>
      </c>
      <c r="B52" s="72">
        <f aca="true" t="shared" si="11" ref="B52:S52">B24-B38</f>
        <v>18338</v>
      </c>
      <c r="C52" s="74">
        <f t="shared" si="11"/>
        <v>33388</v>
      </c>
      <c r="D52" s="95">
        <f t="shared" si="11"/>
        <v>2032</v>
      </c>
      <c r="E52" s="96">
        <f t="shared" si="11"/>
        <v>5419</v>
      </c>
      <c r="F52" s="68">
        <f t="shared" si="11"/>
        <v>20370</v>
      </c>
      <c r="G52" s="69">
        <f t="shared" si="11"/>
        <v>38807</v>
      </c>
      <c r="H52" s="72">
        <f t="shared" si="11"/>
        <v>2496</v>
      </c>
      <c r="I52" s="74">
        <f t="shared" si="11"/>
        <v>13105</v>
      </c>
      <c r="J52" s="95">
        <f t="shared" si="11"/>
        <v>508</v>
      </c>
      <c r="K52" s="96">
        <f t="shared" si="11"/>
        <v>2140</v>
      </c>
      <c r="L52" s="68">
        <f t="shared" si="11"/>
        <v>3004</v>
      </c>
      <c r="M52" s="69">
        <f t="shared" si="11"/>
        <v>15245</v>
      </c>
      <c r="N52" s="72">
        <f t="shared" si="11"/>
        <v>20834</v>
      </c>
      <c r="O52" s="74">
        <f t="shared" si="11"/>
        <v>46493</v>
      </c>
      <c r="P52" s="95">
        <f t="shared" si="11"/>
        <v>2540</v>
      </c>
      <c r="Q52" s="96">
        <f t="shared" si="11"/>
        <v>7559</v>
      </c>
      <c r="R52" s="68">
        <f t="shared" si="11"/>
        <v>23374</v>
      </c>
      <c r="S52" s="69">
        <f t="shared" si="11"/>
        <v>54052</v>
      </c>
    </row>
    <row r="53" spans="1:19" ht="20.25">
      <c r="A53" s="30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</row>
    <row r="54" spans="1:19" ht="27">
      <c r="A54" s="54" t="s">
        <v>13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</row>
    <row r="55" ht="20.25" customHeight="1" thickBot="1"/>
    <row r="56" spans="1:19" ht="20.25">
      <c r="A56" s="30" t="s">
        <v>14</v>
      </c>
      <c r="B56" s="42">
        <f>B42/B28%</f>
        <v>-4.543802253725918</v>
      </c>
      <c r="C56" s="43">
        <f aca="true" t="shared" si="12" ref="C56:S56">C42/C28%</f>
        <v>-16.279949558638084</v>
      </c>
      <c r="D56" s="42">
        <f t="shared" si="12"/>
        <v>9.67741935483871</v>
      </c>
      <c r="E56" s="43">
        <f t="shared" si="12"/>
        <v>-7.419354838709677</v>
      </c>
      <c r="F56" s="42">
        <f t="shared" si="12"/>
        <v>-2.8498238872878643</v>
      </c>
      <c r="G56" s="43">
        <f t="shared" si="12"/>
        <v>-14.831223628691983</v>
      </c>
      <c r="H56" s="42">
        <f t="shared" si="12"/>
        <v>-15.789473684210526</v>
      </c>
      <c r="I56" s="43">
        <f t="shared" si="12"/>
        <v>-24.013157894736842</v>
      </c>
      <c r="J56" s="42">
        <f t="shared" si="12"/>
        <v>-44.44444444444444</v>
      </c>
      <c r="K56" s="43">
        <f t="shared" si="12"/>
        <v>-15.686274509803923</v>
      </c>
      <c r="L56" s="42">
        <f t="shared" si="12"/>
        <v>-19.205298013245034</v>
      </c>
      <c r="M56" s="43">
        <f t="shared" si="12"/>
        <v>-22.193658954584404</v>
      </c>
      <c r="N56" s="42">
        <f t="shared" si="12"/>
        <v>-5.0624133148405</v>
      </c>
      <c r="O56" s="43">
        <f t="shared" si="12"/>
        <v>-17.07758425695544</v>
      </c>
      <c r="P56" s="42">
        <f t="shared" si="12"/>
        <v>7.17948717948718</v>
      </c>
      <c r="Q56" s="43">
        <f t="shared" si="12"/>
        <v>-8.58725761772853</v>
      </c>
      <c r="R56" s="42">
        <f t="shared" si="12"/>
        <v>-3.604153940134392</v>
      </c>
      <c r="S56" s="43">
        <f t="shared" si="12"/>
        <v>-15.638207945900254</v>
      </c>
    </row>
    <row r="57" spans="1:19" ht="20.25">
      <c r="A57" s="30" t="s">
        <v>15</v>
      </c>
      <c r="B57" s="44">
        <f aca="true" t="shared" si="13" ref="B57:S57">B43/B29%</f>
        <v>2.8615384615384616</v>
      </c>
      <c r="C57" s="45">
        <f t="shared" si="13"/>
        <v>-14.33014056474686</v>
      </c>
      <c r="D57" s="44">
        <f t="shared" si="13"/>
        <v>20.843091334894616</v>
      </c>
      <c r="E57" s="45">
        <f t="shared" si="13"/>
        <v>28.054607508532424</v>
      </c>
      <c r="F57" s="44">
        <f t="shared" si="13"/>
        <v>4.949687245036714</v>
      </c>
      <c r="G57" s="45">
        <f t="shared" si="13"/>
        <v>-7.796717171717171</v>
      </c>
      <c r="H57" s="44">
        <f t="shared" si="13"/>
        <v>-30.64516129032258</v>
      </c>
      <c r="I57" s="45">
        <f t="shared" si="13"/>
        <v>-24.68354430379747</v>
      </c>
      <c r="J57" s="44">
        <f t="shared" si="13"/>
        <v>33.333333333333336</v>
      </c>
      <c r="K57" s="45">
        <f t="shared" si="13"/>
        <v>13</v>
      </c>
      <c r="L57" s="44">
        <f t="shared" si="13"/>
        <v>-27.692307692307693</v>
      </c>
      <c r="M57" s="45">
        <f t="shared" si="13"/>
        <v>-18.118466898954704</v>
      </c>
      <c r="N57" s="44">
        <f t="shared" si="13"/>
        <v>1.0477299185098952</v>
      </c>
      <c r="O57" s="45">
        <f t="shared" si="13"/>
        <v>-15.422276621787026</v>
      </c>
      <c r="P57" s="44">
        <f t="shared" si="13"/>
        <v>21.10091743119266</v>
      </c>
      <c r="Q57" s="45">
        <f t="shared" si="13"/>
        <v>26.246246246246248</v>
      </c>
      <c r="R57" s="44">
        <f t="shared" si="13"/>
        <v>3.3057851239669422</v>
      </c>
      <c r="S57" s="45">
        <f t="shared" si="13"/>
        <v>-8.909125046939542</v>
      </c>
    </row>
    <row r="58" spans="1:19" ht="20.25">
      <c r="A58" s="30" t="s">
        <v>16</v>
      </c>
      <c r="B58" s="44">
        <f aca="true" t="shared" si="14" ref="B58:S58">B44/B30%</f>
        <v>19.33293978748524</v>
      </c>
      <c r="C58" s="45">
        <f t="shared" si="14"/>
        <v>-6.845238095238095</v>
      </c>
      <c r="D58" s="44">
        <f t="shared" si="14"/>
        <v>12.135922330097088</v>
      </c>
      <c r="E58" s="45">
        <f t="shared" si="14"/>
        <v>-11.691831204026327</v>
      </c>
      <c r="F58" s="44">
        <f t="shared" si="14"/>
        <v>18.2226660009985</v>
      </c>
      <c r="G58" s="45">
        <f t="shared" si="14"/>
        <v>-7.95123244102836</v>
      </c>
      <c r="H58" s="44">
        <f t="shared" si="14"/>
        <v>-6.756756756756757</v>
      </c>
      <c r="I58" s="45">
        <f t="shared" si="14"/>
        <v>-22.24264705882353</v>
      </c>
      <c r="J58" s="44">
        <f t="shared" si="14"/>
        <v>-27.272727272727273</v>
      </c>
      <c r="K58" s="45">
        <f t="shared" si="14"/>
        <v>9.50413223140496</v>
      </c>
      <c r="L58" s="44">
        <f t="shared" si="14"/>
        <v>-8.176100628930817</v>
      </c>
      <c r="M58" s="45">
        <f t="shared" si="14"/>
        <v>-16.466165413533833</v>
      </c>
      <c r="N58" s="44">
        <f t="shared" si="14"/>
        <v>18.240950226244344</v>
      </c>
      <c r="O58" s="45">
        <f t="shared" si="14"/>
        <v>-8.550488599348535</v>
      </c>
      <c r="P58" s="44">
        <f t="shared" si="14"/>
        <v>11.446740858505564</v>
      </c>
      <c r="Q58" s="45">
        <f t="shared" si="14"/>
        <v>-9.876106194690266</v>
      </c>
      <c r="R58" s="44">
        <f t="shared" si="14"/>
        <v>17.214885954381753</v>
      </c>
      <c r="S58" s="45">
        <f t="shared" si="14"/>
        <v>-8.846549134318918</v>
      </c>
    </row>
    <row r="59" spans="1:19" ht="20.25">
      <c r="A59" s="30" t="s">
        <v>17</v>
      </c>
      <c r="B59" s="44">
        <f aca="true" t="shared" si="15" ref="B59:S59">B45/B31%</f>
        <v>10.20380618167094</v>
      </c>
      <c r="C59" s="45">
        <f t="shared" si="15"/>
        <v>-7.314078578110384</v>
      </c>
      <c r="D59" s="44">
        <f t="shared" si="15"/>
        <v>-12.992125984251969</v>
      </c>
      <c r="E59" s="45">
        <f t="shared" si="15"/>
        <v>3.2838154808444098</v>
      </c>
      <c r="F59" s="44">
        <f t="shared" si="15"/>
        <v>7.406528189910979</v>
      </c>
      <c r="G59" s="45">
        <f t="shared" si="15"/>
        <v>-5.372236282890024</v>
      </c>
      <c r="H59" s="44">
        <f t="shared" si="15"/>
        <v>26.158940397350992</v>
      </c>
      <c r="I59" s="45">
        <f t="shared" si="15"/>
        <v>-5.403348554033485</v>
      </c>
      <c r="J59" s="44">
        <f t="shared" si="15"/>
        <v>-71.25</v>
      </c>
      <c r="K59" s="45">
        <f t="shared" si="15"/>
        <v>-79.83751846381094</v>
      </c>
      <c r="L59" s="44">
        <f t="shared" si="15"/>
        <v>5.7591623036649215</v>
      </c>
      <c r="M59" s="45">
        <f t="shared" si="15"/>
        <v>-43.1784107946027</v>
      </c>
      <c r="N59" s="44">
        <f t="shared" si="15"/>
        <v>10.828686292309687</v>
      </c>
      <c r="O59" s="45">
        <f t="shared" si="15"/>
        <v>-7.177760886089694</v>
      </c>
      <c r="P59" s="44">
        <f t="shared" si="15"/>
        <v>-17.244525547445253</v>
      </c>
      <c r="Q59" s="45">
        <f t="shared" si="15"/>
        <v>-18.397225968021576</v>
      </c>
      <c r="R59" s="44">
        <f t="shared" si="15"/>
        <v>7.335074372658114</v>
      </c>
      <c r="S59" s="45">
        <f t="shared" si="15"/>
        <v>-9.644627049006735</v>
      </c>
    </row>
    <row r="60" spans="1:19" ht="20.25">
      <c r="A60" s="30" t="s">
        <v>18</v>
      </c>
      <c r="B60" s="44">
        <f aca="true" t="shared" si="16" ref="B60:S60">B46/B32%</f>
        <v>48.49539636200314</v>
      </c>
      <c r="C60" s="45">
        <f t="shared" si="16"/>
        <v>29.178627184368235</v>
      </c>
      <c r="D60" s="44">
        <f t="shared" si="16"/>
        <v>5.010155721056195</v>
      </c>
      <c r="E60" s="45">
        <f t="shared" si="16"/>
        <v>16.889146836912364</v>
      </c>
      <c r="F60" s="44">
        <f t="shared" si="16"/>
        <v>42.30954444765482</v>
      </c>
      <c r="G60" s="45">
        <f t="shared" si="16"/>
        <v>26.640294094142092</v>
      </c>
      <c r="H60" s="44">
        <f t="shared" si="16"/>
        <v>33.18872017353579</v>
      </c>
      <c r="I60" s="45">
        <f t="shared" si="16"/>
        <v>2.7603513174404015</v>
      </c>
      <c r="J60" s="44">
        <f t="shared" si="16"/>
        <v>7.177033492822967</v>
      </c>
      <c r="K60" s="45">
        <f t="shared" si="16"/>
        <v>5.293005671077505</v>
      </c>
      <c r="L60" s="44">
        <f t="shared" si="16"/>
        <v>25.07462686567164</v>
      </c>
      <c r="M60" s="45">
        <f t="shared" si="16"/>
        <v>4.204851752021563</v>
      </c>
      <c r="N60" s="44">
        <f t="shared" si="16"/>
        <v>47.7420732358279</v>
      </c>
      <c r="O60" s="45">
        <f t="shared" si="16"/>
        <v>27.215514428231785</v>
      </c>
      <c r="P60" s="44">
        <f t="shared" si="16"/>
        <v>5.278766310794781</v>
      </c>
      <c r="Q60" s="45">
        <f t="shared" si="16"/>
        <v>13.520933424845575</v>
      </c>
      <c r="R60" s="44">
        <f t="shared" si="16"/>
        <v>41.26481498235773</v>
      </c>
      <c r="S60" s="45">
        <f t="shared" si="16"/>
        <v>23.743736080178174</v>
      </c>
    </row>
    <row r="61" spans="1:19" ht="20.25">
      <c r="A61" s="30" t="s">
        <v>19</v>
      </c>
      <c r="B61" s="44">
        <f aca="true" t="shared" si="17" ref="B61:S61">B47/B33%</f>
        <v>9.542277123431964</v>
      </c>
      <c r="C61" s="45">
        <f t="shared" si="17"/>
        <v>2.0145668681233535</v>
      </c>
      <c r="D61" s="44">
        <f t="shared" si="17"/>
        <v>7.665424044734389</v>
      </c>
      <c r="E61" s="45">
        <f t="shared" si="17"/>
        <v>1.6986736956612696</v>
      </c>
      <c r="F61" s="44">
        <f t="shared" si="17"/>
        <v>9.222336960838827</v>
      </c>
      <c r="G61" s="45">
        <f t="shared" si="17"/>
        <v>1.9520116656724331</v>
      </c>
      <c r="H61" s="44">
        <f t="shared" si="17"/>
        <v>19.830120875530874</v>
      </c>
      <c r="I61" s="45">
        <f t="shared" si="17"/>
        <v>13.558680708835215</v>
      </c>
      <c r="J61" s="44">
        <f t="shared" si="17"/>
        <v>14.230019493177387</v>
      </c>
      <c r="K61" s="45">
        <f t="shared" si="17"/>
        <v>8.225306871630147</v>
      </c>
      <c r="L61" s="44">
        <f t="shared" si="17"/>
        <v>18.424272082211893</v>
      </c>
      <c r="M61" s="45">
        <f t="shared" si="17"/>
        <v>11.666802311386018</v>
      </c>
      <c r="N61" s="44">
        <f t="shared" si="17"/>
        <v>10.857309892679668</v>
      </c>
      <c r="O61" s="45">
        <f t="shared" si="17"/>
        <v>3.6395270390228314</v>
      </c>
      <c r="P61" s="44">
        <f t="shared" si="17"/>
        <v>8.931929296728093</v>
      </c>
      <c r="Q61" s="45">
        <f t="shared" si="17"/>
        <v>3.4428842970139186</v>
      </c>
      <c r="R61" s="44">
        <f t="shared" si="17"/>
        <v>10.507432086109688</v>
      </c>
      <c r="S61" s="45">
        <f t="shared" si="17"/>
        <v>3.5953741309286156</v>
      </c>
    </row>
    <row r="62" spans="1:19" ht="20.25">
      <c r="A62" s="30" t="s">
        <v>20</v>
      </c>
      <c r="B62" s="44">
        <f aca="true" t="shared" si="18" ref="B62:S62">B48/B34%</f>
        <v>13.859039836567927</v>
      </c>
      <c r="C62" s="45">
        <f t="shared" si="18"/>
        <v>4.768481670490192</v>
      </c>
      <c r="D62" s="44">
        <f t="shared" si="18"/>
        <v>11.965662228451297</v>
      </c>
      <c r="E62" s="45">
        <f t="shared" si="18"/>
        <v>3.18506466646444</v>
      </c>
      <c r="F62" s="44">
        <f t="shared" si="18"/>
        <v>13.50097737136799</v>
      </c>
      <c r="G62" s="45">
        <f t="shared" si="18"/>
        <v>4.491273806937505</v>
      </c>
      <c r="H62" s="44">
        <f t="shared" si="18"/>
        <v>14.93947935665727</v>
      </c>
      <c r="I62" s="45">
        <f t="shared" si="18"/>
        <v>8.086676451402479</v>
      </c>
      <c r="J62" s="44">
        <f t="shared" si="18"/>
        <v>9.533678756476684</v>
      </c>
      <c r="K62" s="45">
        <f t="shared" si="18"/>
        <v>5.145175064047822</v>
      </c>
      <c r="L62" s="44">
        <f t="shared" si="18"/>
        <v>13.62894108780304</v>
      </c>
      <c r="M62" s="45">
        <f t="shared" si="18"/>
        <v>7.43170437979337</v>
      </c>
      <c r="N62" s="44">
        <f t="shared" si="18"/>
        <v>14.07264144758408</v>
      </c>
      <c r="O62" s="45">
        <f t="shared" si="18"/>
        <v>5.5086210032374225</v>
      </c>
      <c r="P62" s="44">
        <f t="shared" si="18"/>
        <v>11.351139041633937</v>
      </c>
      <c r="Q62" s="45">
        <f t="shared" si="18"/>
        <v>3.732485342343238</v>
      </c>
      <c r="R62" s="44">
        <f t="shared" si="18"/>
        <v>13.52768456375839</v>
      </c>
      <c r="S62" s="45">
        <f t="shared" si="18"/>
        <v>5.177932453384547</v>
      </c>
    </row>
    <row r="63" spans="1:19" ht="20.25">
      <c r="A63" s="30" t="s">
        <v>21</v>
      </c>
      <c r="B63" s="44">
        <f aca="true" t="shared" si="19" ref="B63:S63">B49/B35%</f>
        <v>19.723380068207653</v>
      </c>
      <c r="C63" s="45">
        <f t="shared" si="19"/>
        <v>7.042916949046637</v>
      </c>
      <c r="D63" s="44">
        <f t="shared" si="19"/>
        <v>18.421879911977367</v>
      </c>
      <c r="E63" s="45">
        <f t="shared" si="19"/>
        <v>6.170027142303218</v>
      </c>
      <c r="F63" s="44">
        <f t="shared" si="19"/>
        <v>19.60457975838618</v>
      </c>
      <c r="G63" s="45">
        <f t="shared" si="19"/>
        <v>6.9641646806742905</v>
      </c>
      <c r="H63" s="44">
        <f t="shared" si="19"/>
        <v>10.62073344975393</v>
      </c>
      <c r="I63" s="45">
        <f t="shared" si="19"/>
        <v>9.767716107809518</v>
      </c>
      <c r="J63" s="44">
        <f t="shared" si="19"/>
        <v>17.449664429530202</v>
      </c>
      <c r="K63" s="45">
        <f t="shared" si="19"/>
        <v>14.050026609898882</v>
      </c>
      <c r="L63" s="44">
        <f t="shared" si="19"/>
        <v>11.59084718060474</v>
      </c>
      <c r="M63" s="45">
        <f t="shared" si="19"/>
        <v>10.405303680617001</v>
      </c>
      <c r="N63" s="44">
        <f t="shared" si="19"/>
        <v>18.21318513445887</v>
      </c>
      <c r="O63" s="45">
        <f t="shared" si="19"/>
        <v>7.687339449541285</v>
      </c>
      <c r="P63" s="44">
        <f t="shared" si="19"/>
        <v>18.18181818181818</v>
      </c>
      <c r="Q63" s="45">
        <f t="shared" si="19"/>
        <v>8.954428634112706</v>
      </c>
      <c r="R63" s="44">
        <f t="shared" si="19"/>
        <v>18.210044796283565</v>
      </c>
      <c r="S63" s="45">
        <f t="shared" si="19"/>
        <v>7.820148091693331</v>
      </c>
    </row>
    <row r="64" spans="1:19" ht="20.25">
      <c r="A64" s="30" t="s">
        <v>22</v>
      </c>
      <c r="B64" s="44">
        <f aca="true" t="shared" si="20" ref="B64:S64">B50/B36%</f>
        <v>10.061826884722777</v>
      </c>
      <c r="C64" s="45">
        <f t="shared" si="20"/>
        <v>14.485250827293584</v>
      </c>
      <c r="D64" s="44">
        <f t="shared" si="20"/>
        <v>13.556174558960075</v>
      </c>
      <c r="E64" s="45">
        <f t="shared" si="20"/>
        <v>12.120289303387896</v>
      </c>
      <c r="F64" s="44">
        <f t="shared" si="20"/>
        <v>10.67969134789033</v>
      </c>
      <c r="G64" s="45">
        <f t="shared" si="20"/>
        <v>13.987370175663548</v>
      </c>
      <c r="H64" s="44">
        <f t="shared" si="20"/>
        <v>24.07152682255846</v>
      </c>
      <c r="I64" s="45">
        <f t="shared" si="20"/>
        <v>14.213962832747363</v>
      </c>
      <c r="J64" s="44">
        <f t="shared" si="20"/>
        <v>8.214285714285715</v>
      </c>
      <c r="K64" s="45">
        <f t="shared" si="20"/>
        <v>1.4864071973401134</v>
      </c>
      <c r="L64" s="44">
        <f t="shared" si="20"/>
        <v>17.171717171717173</v>
      </c>
      <c r="M64" s="45">
        <f t="shared" si="20"/>
        <v>9.895142022829837</v>
      </c>
      <c r="N64" s="44">
        <f t="shared" si="20"/>
        <v>11.00883310088331</v>
      </c>
      <c r="O64" s="45">
        <f t="shared" si="20"/>
        <v>14.439640613389178</v>
      </c>
      <c r="P64" s="44">
        <f t="shared" si="20"/>
        <v>12.45394252026529</v>
      </c>
      <c r="Q64" s="45">
        <f t="shared" si="20"/>
        <v>9.140727750986409</v>
      </c>
      <c r="R64" s="44">
        <f t="shared" si="20"/>
        <v>11.300022273368477</v>
      </c>
      <c r="S64" s="45">
        <f t="shared" si="20"/>
        <v>13.19132455460883</v>
      </c>
    </row>
    <row r="65" spans="1:19" ht="21" thickBot="1">
      <c r="A65" s="30"/>
      <c r="B65" s="77"/>
      <c r="C65" s="78"/>
      <c r="D65" s="77"/>
      <c r="E65" s="78"/>
      <c r="F65" s="77"/>
      <c r="G65" s="78"/>
      <c r="H65" s="77"/>
      <c r="I65" s="78"/>
      <c r="J65" s="77"/>
      <c r="K65" s="78"/>
      <c r="L65" s="77"/>
      <c r="M65" s="78"/>
      <c r="N65" s="77"/>
      <c r="O65" s="78"/>
      <c r="P65" s="77"/>
      <c r="Q65" s="78"/>
      <c r="R65" s="77"/>
      <c r="S65" s="78"/>
    </row>
    <row r="66" spans="1:19" ht="21" thickBot="1">
      <c r="A66" s="30" t="s">
        <v>6</v>
      </c>
      <c r="B66" s="87">
        <f aca="true" t="shared" si="21" ref="B66:S66">B52/B38%</f>
        <v>16.26271494577026</v>
      </c>
      <c r="C66" s="88">
        <f t="shared" si="21"/>
        <v>5.6913659585130985</v>
      </c>
      <c r="D66" s="97">
        <f t="shared" si="21"/>
        <v>10.558586645882048</v>
      </c>
      <c r="E66" s="98">
        <f t="shared" si="21"/>
        <v>4.992859446261575</v>
      </c>
      <c r="F66" s="89">
        <f t="shared" si="21"/>
        <v>15.431116767419663</v>
      </c>
      <c r="G66" s="90">
        <f t="shared" si="21"/>
        <v>5.582311292935047</v>
      </c>
      <c r="H66" s="87">
        <f t="shared" si="21"/>
        <v>14.387825685958036</v>
      </c>
      <c r="I66" s="88">
        <f t="shared" si="21"/>
        <v>9.027285063821287</v>
      </c>
      <c r="J66" s="97">
        <f t="shared" si="21"/>
        <v>10.397052803929595</v>
      </c>
      <c r="K66" s="98">
        <f t="shared" si="21"/>
        <v>4.9396394524848235</v>
      </c>
      <c r="L66" s="89">
        <f t="shared" si="21"/>
        <v>13.510839255194746</v>
      </c>
      <c r="M66" s="90">
        <f t="shared" si="21"/>
        <v>8.087790592804014</v>
      </c>
      <c r="N66" s="87">
        <f t="shared" si="21"/>
        <v>16.012727789776264</v>
      </c>
      <c r="O66" s="88">
        <f t="shared" si="21"/>
        <v>6.353117048867608</v>
      </c>
      <c r="P66" s="97">
        <f t="shared" si="21"/>
        <v>10.525879573991961</v>
      </c>
      <c r="Q66" s="98">
        <f t="shared" si="21"/>
        <v>4.97767651358506</v>
      </c>
      <c r="R66" s="89">
        <f t="shared" si="21"/>
        <v>15.15430497925311</v>
      </c>
      <c r="S66" s="90">
        <f t="shared" si="21"/>
        <v>6.116749201061028</v>
      </c>
    </row>
    <row r="67" spans="1:19" ht="20.25">
      <c r="A67" s="18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</row>
    <row r="68" spans="1:19" s="2" customFormat="1" ht="23.25">
      <c r="A68" s="21" t="s">
        <v>9</v>
      </c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3"/>
      <c r="O68" s="23"/>
      <c r="P68" s="23"/>
      <c r="Q68" s="23"/>
      <c r="R68" s="23"/>
      <c r="S68" s="23"/>
    </row>
    <row r="69" ht="40.5">
      <c r="A69" s="20"/>
    </row>
  </sheetData>
  <sheetProtection/>
  <mergeCells count="5">
    <mergeCell ref="A54:S54"/>
    <mergeCell ref="A5:S5"/>
    <mergeCell ref="A12:S12"/>
    <mergeCell ref="A26:S26"/>
    <mergeCell ref="A40:S40"/>
  </mergeCells>
  <printOptions/>
  <pageMargins left="0.31496062992125984" right="0.15748031496062992" top="0.2755905511811024" bottom="0.2755905511811024" header="0.15748031496062992" footer="0.15748031496062992"/>
  <pageSetup fitToHeight="0" horizontalDpi="600" verticalDpi="600" orientation="landscape" paperSize="9" scale="40" r:id="rId3"/>
  <legacyDrawing r:id="rId2"/>
  <oleObjects>
    <oleObject progId="" shapeId="11089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3"/>
  <sheetViews>
    <sheetView zoomScale="40" zoomScaleNormal="40" zoomScalePageLayoutView="0" workbookViewId="0" topLeftCell="A1">
      <selection activeCell="A7" sqref="A7"/>
    </sheetView>
  </sheetViews>
  <sheetFormatPr defaultColWidth="9.140625" defaultRowHeight="12.75"/>
  <cols>
    <col min="1" max="1" width="30.140625" style="0" customWidth="1"/>
    <col min="2" max="2" width="15.421875" style="0" bestFit="1" customWidth="1"/>
    <col min="3" max="3" width="17.421875" style="0" customWidth="1"/>
    <col min="4" max="4" width="14.7109375" style="0" customWidth="1"/>
    <col min="5" max="5" width="16.57421875" style="0" customWidth="1"/>
    <col min="6" max="6" width="17.00390625" style="0" customWidth="1"/>
    <col min="7" max="7" width="16.7109375" style="0" customWidth="1"/>
    <col min="8" max="8" width="14.8515625" style="0" customWidth="1"/>
    <col min="9" max="9" width="16.140625" style="0" customWidth="1"/>
    <col min="10" max="10" width="13.28125" style="0" customWidth="1"/>
    <col min="11" max="11" width="15.00390625" style="0" customWidth="1"/>
    <col min="12" max="12" width="13.8515625" style="0" customWidth="1"/>
    <col min="13" max="13" width="15.7109375" style="0" bestFit="1" customWidth="1"/>
    <col min="14" max="14" width="16.140625" style="0" customWidth="1"/>
    <col min="15" max="15" width="16.57421875" style="0" customWidth="1"/>
    <col min="16" max="16" width="13.8515625" style="0" customWidth="1"/>
    <col min="17" max="17" width="15.57421875" style="0" customWidth="1"/>
    <col min="18" max="18" width="16.421875" style="0" customWidth="1"/>
    <col min="19" max="19" width="17.7109375" style="0" customWidth="1"/>
  </cols>
  <sheetData>
    <row r="1" spans="1:19" s="2" customFormat="1" ht="23.25">
      <c r="A1" s="1" t="s">
        <v>0</v>
      </c>
      <c r="C1" s="3"/>
      <c r="D1" s="4"/>
      <c r="E1" s="5"/>
      <c r="F1" s="6"/>
      <c r="G1" s="6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21" s="25" customFormat="1" ht="20.25">
      <c r="A2" s="24" t="s">
        <v>10</v>
      </c>
      <c r="C2" s="26"/>
      <c r="D2" s="26"/>
      <c r="E2" s="27"/>
      <c r="F2" s="28"/>
      <c r="G2" s="28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U2"/>
    </row>
    <row r="3" spans="1:21" s="25" customFormat="1" ht="24" customHeight="1">
      <c r="A3" s="24" t="s">
        <v>11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U3"/>
    </row>
    <row r="4" spans="1:19" ht="24" customHeight="1">
      <c r="A4" s="9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27.75">
      <c r="A5" s="55" t="s">
        <v>26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19" ht="16.5" thickBot="1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s="13" customFormat="1" ht="20.25" thickBot="1">
      <c r="A7" s="12"/>
      <c r="B7" s="49" t="s">
        <v>1</v>
      </c>
      <c r="C7" s="50"/>
      <c r="D7" s="50"/>
      <c r="E7" s="50"/>
      <c r="F7" s="50"/>
      <c r="G7" s="51"/>
      <c r="H7" s="49" t="s">
        <v>2</v>
      </c>
      <c r="I7" s="50"/>
      <c r="J7" s="50"/>
      <c r="K7" s="50"/>
      <c r="L7" s="50"/>
      <c r="M7" s="51"/>
      <c r="N7" s="79" t="s">
        <v>3</v>
      </c>
      <c r="O7" s="99"/>
      <c r="P7" s="99"/>
      <c r="Q7" s="99"/>
      <c r="R7" s="99"/>
      <c r="S7" s="80"/>
    </row>
    <row r="8" spans="1:19" s="16" customFormat="1" ht="20.25" thickBot="1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1:19" s="41" customFormat="1" ht="20.25" thickBot="1">
      <c r="A9" s="40" t="s">
        <v>23</v>
      </c>
      <c r="B9" s="60" t="s">
        <v>4</v>
      </c>
      <c r="C9" s="61"/>
      <c r="D9" s="58" t="s">
        <v>5</v>
      </c>
      <c r="E9" s="59"/>
      <c r="F9" s="64" t="s">
        <v>6</v>
      </c>
      <c r="G9" s="65"/>
      <c r="H9" s="60" t="s">
        <v>4</v>
      </c>
      <c r="I9" s="61"/>
      <c r="J9" s="58" t="s">
        <v>5</v>
      </c>
      <c r="K9" s="59"/>
      <c r="L9" s="64" t="s">
        <v>6</v>
      </c>
      <c r="M9" s="65"/>
      <c r="N9" s="60" t="s">
        <v>4</v>
      </c>
      <c r="O9" s="61"/>
      <c r="P9" s="58" t="s">
        <v>5</v>
      </c>
      <c r="Q9" s="59"/>
      <c r="R9" s="64" t="s">
        <v>6</v>
      </c>
      <c r="S9" s="65"/>
    </row>
    <row r="10" spans="1:19" s="16" customFormat="1" ht="20.25" thickBot="1">
      <c r="A10" s="17"/>
      <c r="B10" s="62" t="s">
        <v>7</v>
      </c>
      <c r="C10" s="63" t="s">
        <v>8</v>
      </c>
      <c r="D10" s="93" t="s">
        <v>7</v>
      </c>
      <c r="E10" s="94" t="s">
        <v>8</v>
      </c>
      <c r="F10" s="66" t="s">
        <v>7</v>
      </c>
      <c r="G10" s="67" t="s">
        <v>8</v>
      </c>
      <c r="H10" s="62" t="s">
        <v>7</v>
      </c>
      <c r="I10" s="63" t="s">
        <v>8</v>
      </c>
      <c r="J10" s="93" t="s">
        <v>7</v>
      </c>
      <c r="K10" s="94" t="s">
        <v>8</v>
      </c>
      <c r="L10" s="66" t="s">
        <v>7</v>
      </c>
      <c r="M10" s="67" t="s">
        <v>8</v>
      </c>
      <c r="N10" s="62" t="s">
        <v>7</v>
      </c>
      <c r="O10" s="63" t="s">
        <v>8</v>
      </c>
      <c r="P10" s="93" t="s">
        <v>7</v>
      </c>
      <c r="Q10" s="94" t="s">
        <v>8</v>
      </c>
      <c r="R10" s="66" t="s">
        <v>7</v>
      </c>
      <c r="S10" s="67" t="s">
        <v>8</v>
      </c>
    </row>
    <row r="12" ht="27" customHeight="1">
      <c r="I12" s="32" t="s">
        <v>28</v>
      </c>
    </row>
    <row r="13" ht="20.25" customHeight="1" thickBot="1"/>
    <row r="14" spans="1:19" ht="20.25">
      <c r="A14" s="30" t="s">
        <v>18</v>
      </c>
      <c r="B14" s="34">
        <v>13225</v>
      </c>
      <c r="C14" s="38">
        <v>25651</v>
      </c>
      <c r="D14" s="34">
        <v>1551</v>
      </c>
      <c r="E14" s="38">
        <v>6042</v>
      </c>
      <c r="F14" s="34">
        <v>14776</v>
      </c>
      <c r="G14" s="38">
        <v>31693</v>
      </c>
      <c r="H14" s="34">
        <v>614</v>
      </c>
      <c r="I14" s="38">
        <v>1638</v>
      </c>
      <c r="J14" s="34">
        <v>224</v>
      </c>
      <c r="K14" s="38">
        <v>2228</v>
      </c>
      <c r="L14" s="34">
        <v>838</v>
      </c>
      <c r="M14" s="38">
        <v>3866</v>
      </c>
      <c r="N14" s="34">
        <v>13839</v>
      </c>
      <c r="O14" s="38">
        <v>27289</v>
      </c>
      <c r="P14" s="34">
        <v>1775</v>
      </c>
      <c r="Q14" s="38">
        <v>8270</v>
      </c>
      <c r="R14" s="34">
        <v>15614</v>
      </c>
      <c r="S14" s="35">
        <v>35559</v>
      </c>
    </row>
    <row r="15" spans="1:19" ht="20.25">
      <c r="A15" s="30" t="s">
        <v>19</v>
      </c>
      <c r="B15" s="36">
        <v>22879</v>
      </c>
      <c r="C15" s="39">
        <v>98745</v>
      </c>
      <c r="D15" s="36">
        <v>4621</v>
      </c>
      <c r="E15" s="39">
        <v>24307</v>
      </c>
      <c r="F15" s="36">
        <v>27500</v>
      </c>
      <c r="G15" s="39">
        <v>123052</v>
      </c>
      <c r="H15" s="36">
        <v>3668</v>
      </c>
      <c r="I15" s="39">
        <v>18007</v>
      </c>
      <c r="J15" s="36">
        <v>1172</v>
      </c>
      <c r="K15" s="39">
        <v>9434</v>
      </c>
      <c r="L15" s="36">
        <v>4840</v>
      </c>
      <c r="M15" s="39">
        <v>27441</v>
      </c>
      <c r="N15" s="36">
        <v>26547</v>
      </c>
      <c r="O15" s="39">
        <v>116752</v>
      </c>
      <c r="P15" s="36">
        <v>5793</v>
      </c>
      <c r="Q15" s="39">
        <v>33741</v>
      </c>
      <c r="R15" s="36">
        <v>32340</v>
      </c>
      <c r="S15" s="37">
        <v>150493</v>
      </c>
    </row>
    <row r="16" spans="1:19" ht="20.25">
      <c r="A16" s="30" t="s">
        <v>20</v>
      </c>
      <c r="B16" s="36">
        <v>27867</v>
      </c>
      <c r="C16" s="39">
        <v>179020</v>
      </c>
      <c r="D16" s="36">
        <v>6391</v>
      </c>
      <c r="E16" s="39">
        <v>37418</v>
      </c>
      <c r="F16" s="36">
        <v>34258</v>
      </c>
      <c r="G16" s="39">
        <v>216438</v>
      </c>
      <c r="H16" s="36">
        <v>6932</v>
      </c>
      <c r="I16" s="39">
        <v>53023</v>
      </c>
      <c r="J16" s="36">
        <v>2114</v>
      </c>
      <c r="K16" s="39">
        <v>14775</v>
      </c>
      <c r="L16" s="36">
        <v>9046</v>
      </c>
      <c r="M16" s="39">
        <v>67798</v>
      </c>
      <c r="N16" s="36">
        <v>34799</v>
      </c>
      <c r="O16" s="39">
        <v>232043</v>
      </c>
      <c r="P16" s="36">
        <v>8505</v>
      </c>
      <c r="Q16" s="39">
        <v>52193</v>
      </c>
      <c r="R16" s="36">
        <v>43304</v>
      </c>
      <c r="S16" s="37">
        <v>284236</v>
      </c>
    </row>
    <row r="17" spans="1:19" ht="20.25">
      <c r="A17" s="30" t="s">
        <v>21</v>
      </c>
      <c r="B17" s="36">
        <v>37914</v>
      </c>
      <c r="C17" s="39">
        <v>222706</v>
      </c>
      <c r="D17" s="36">
        <v>3767</v>
      </c>
      <c r="E17" s="39">
        <v>21905</v>
      </c>
      <c r="F17" s="36">
        <v>41681</v>
      </c>
      <c r="G17" s="39">
        <v>244611</v>
      </c>
      <c r="H17" s="36">
        <v>6968</v>
      </c>
      <c r="I17" s="39">
        <v>70742</v>
      </c>
      <c r="J17" s="36">
        <v>1225</v>
      </c>
      <c r="K17" s="39">
        <v>12858</v>
      </c>
      <c r="L17" s="36">
        <v>8193</v>
      </c>
      <c r="M17" s="39">
        <v>83600</v>
      </c>
      <c r="N17" s="36">
        <v>44882</v>
      </c>
      <c r="O17" s="39">
        <v>293448</v>
      </c>
      <c r="P17" s="36">
        <v>4992</v>
      </c>
      <c r="Q17" s="39">
        <v>34763</v>
      </c>
      <c r="R17" s="36">
        <v>49874</v>
      </c>
      <c r="S17" s="37">
        <v>328211</v>
      </c>
    </row>
    <row r="18" spans="1:19" ht="20.25">
      <c r="A18" s="30" t="s">
        <v>22</v>
      </c>
      <c r="B18" s="36">
        <v>11037</v>
      </c>
      <c r="C18" s="39">
        <v>56392</v>
      </c>
      <c r="D18" s="36">
        <v>2446</v>
      </c>
      <c r="E18" s="39">
        <v>14727</v>
      </c>
      <c r="F18" s="36">
        <v>13483</v>
      </c>
      <c r="G18" s="39">
        <v>71119</v>
      </c>
      <c r="H18" s="36">
        <v>902</v>
      </c>
      <c r="I18" s="39">
        <v>11370</v>
      </c>
      <c r="J18" s="36">
        <v>606</v>
      </c>
      <c r="K18" s="39">
        <v>5189</v>
      </c>
      <c r="L18" s="36">
        <v>1508</v>
      </c>
      <c r="M18" s="39">
        <v>16559</v>
      </c>
      <c r="N18" s="36">
        <v>11939</v>
      </c>
      <c r="O18" s="39">
        <v>67762</v>
      </c>
      <c r="P18" s="36">
        <v>3052</v>
      </c>
      <c r="Q18" s="39">
        <v>19916</v>
      </c>
      <c r="R18" s="36">
        <v>14991</v>
      </c>
      <c r="S18" s="37">
        <v>87678</v>
      </c>
    </row>
    <row r="19" spans="1:19" ht="21" thickBot="1">
      <c r="A19" s="30"/>
      <c r="B19" s="46"/>
      <c r="C19" s="47"/>
      <c r="D19" s="46"/>
      <c r="E19" s="47"/>
      <c r="F19" s="46"/>
      <c r="G19" s="47"/>
      <c r="H19" s="46"/>
      <c r="I19" s="47"/>
      <c r="J19" s="46"/>
      <c r="K19" s="47"/>
      <c r="L19" s="46"/>
      <c r="M19" s="47"/>
      <c r="N19" s="46"/>
      <c r="O19" s="47"/>
      <c r="P19" s="46"/>
      <c r="Q19" s="47"/>
      <c r="R19" s="46"/>
      <c r="S19" s="48"/>
    </row>
    <row r="20" spans="1:19" ht="21" thickBot="1">
      <c r="A20" s="30" t="s">
        <v>6</v>
      </c>
      <c r="B20" s="72">
        <f>SUM(B14:B19)</f>
        <v>112922</v>
      </c>
      <c r="C20" s="74">
        <f aca="true" t="shared" si="0" ref="C20:S20">SUM(C14:C19)</f>
        <v>582514</v>
      </c>
      <c r="D20" s="95">
        <f t="shared" si="0"/>
        <v>18776</v>
      </c>
      <c r="E20" s="100">
        <f t="shared" si="0"/>
        <v>104399</v>
      </c>
      <c r="F20" s="68">
        <f t="shared" si="0"/>
        <v>131698</v>
      </c>
      <c r="G20" s="103">
        <f t="shared" si="0"/>
        <v>686913</v>
      </c>
      <c r="H20" s="72">
        <f t="shared" si="0"/>
        <v>19084</v>
      </c>
      <c r="I20" s="73">
        <f t="shared" si="0"/>
        <v>154780</v>
      </c>
      <c r="J20" s="95">
        <f t="shared" si="0"/>
        <v>5341</v>
      </c>
      <c r="K20" s="100">
        <f t="shared" si="0"/>
        <v>44484</v>
      </c>
      <c r="L20" s="68">
        <f t="shared" si="0"/>
        <v>24425</v>
      </c>
      <c r="M20" s="103">
        <f t="shared" si="0"/>
        <v>199264</v>
      </c>
      <c r="N20" s="72">
        <f t="shared" si="0"/>
        <v>132006</v>
      </c>
      <c r="O20" s="73">
        <f t="shared" si="0"/>
        <v>737294</v>
      </c>
      <c r="P20" s="95">
        <f t="shared" si="0"/>
        <v>24117</v>
      </c>
      <c r="Q20" s="100">
        <f t="shared" si="0"/>
        <v>148883</v>
      </c>
      <c r="R20" s="68">
        <f t="shared" si="0"/>
        <v>156123</v>
      </c>
      <c r="S20" s="69">
        <f t="shared" si="0"/>
        <v>886177</v>
      </c>
    </row>
    <row r="21" spans="1:19" ht="20.25">
      <c r="A21" s="30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</row>
    <row r="22" spans="1:19" ht="26.25">
      <c r="A22" s="30"/>
      <c r="B22" s="19"/>
      <c r="C22" s="19"/>
      <c r="D22" s="19"/>
      <c r="E22" s="19"/>
      <c r="F22" s="19"/>
      <c r="I22" s="33" t="s">
        <v>27</v>
      </c>
      <c r="J22" s="19"/>
      <c r="K22" s="19"/>
      <c r="L22" s="19"/>
      <c r="M22" s="19"/>
      <c r="N22" s="19"/>
      <c r="O22" s="19"/>
      <c r="P22" s="19"/>
      <c r="Q22" s="19"/>
      <c r="R22" s="19"/>
      <c r="S22" s="19"/>
    </row>
    <row r="23" spans="1:19" ht="21" thickBot="1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19" s="19" customFormat="1" ht="20.25">
      <c r="A24" s="30" t="s">
        <v>18</v>
      </c>
      <c r="B24" s="34">
        <v>8906</v>
      </c>
      <c r="C24" s="35">
        <v>19857</v>
      </c>
      <c r="D24" s="34">
        <v>1477</v>
      </c>
      <c r="E24" s="35">
        <v>5169</v>
      </c>
      <c r="F24" s="34">
        <v>10383</v>
      </c>
      <c r="G24" s="35">
        <v>25026</v>
      </c>
      <c r="H24" s="34">
        <v>461</v>
      </c>
      <c r="I24" s="35">
        <v>1594</v>
      </c>
      <c r="J24" s="34">
        <v>209</v>
      </c>
      <c r="K24" s="35">
        <v>2116</v>
      </c>
      <c r="L24" s="34">
        <v>670</v>
      </c>
      <c r="M24" s="35">
        <v>3710</v>
      </c>
      <c r="N24" s="34">
        <v>9367</v>
      </c>
      <c r="O24" s="35">
        <v>21451</v>
      </c>
      <c r="P24" s="34">
        <v>1686</v>
      </c>
      <c r="Q24" s="35">
        <v>7285</v>
      </c>
      <c r="R24" s="34">
        <v>11053</v>
      </c>
      <c r="S24" s="35">
        <v>28736</v>
      </c>
    </row>
    <row r="25" spans="1:19" s="19" customFormat="1" ht="20.25">
      <c r="A25" s="30" t="s">
        <v>19</v>
      </c>
      <c r="B25" s="36">
        <v>20886</v>
      </c>
      <c r="C25" s="37">
        <v>96795</v>
      </c>
      <c r="D25" s="36">
        <v>4292</v>
      </c>
      <c r="E25" s="37">
        <v>23901</v>
      </c>
      <c r="F25" s="36">
        <v>25178</v>
      </c>
      <c r="G25" s="37">
        <v>120696</v>
      </c>
      <c r="H25" s="36">
        <v>3061</v>
      </c>
      <c r="I25" s="37">
        <v>15857</v>
      </c>
      <c r="J25" s="36">
        <v>1026</v>
      </c>
      <c r="K25" s="37">
        <v>8717</v>
      </c>
      <c r="L25" s="36">
        <v>4087</v>
      </c>
      <c r="M25" s="37">
        <v>24574</v>
      </c>
      <c r="N25" s="36">
        <v>23947</v>
      </c>
      <c r="O25" s="37">
        <v>112652</v>
      </c>
      <c r="P25" s="36">
        <v>5318</v>
      </c>
      <c r="Q25" s="37">
        <v>32618</v>
      </c>
      <c r="R25" s="36">
        <v>29265</v>
      </c>
      <c r="S25" s="37">
        <v>145270</v>
      </c>
    </row>
    <row r="26" spans="1:19" s="19" customFormat="1" ht="20.25">
      <c r="A26" s="30" t="s">
        <v>20</v>
      </c>
      <c r="B26" s="36">
        <v>24475</v>
      </c>
      <c r="C26" s="37">
        <v>170872</v>
      </c>
      <c r="D26" s="36">
        <v>5708</v>
      </c>
      <c r="E26" s="37">
        <v>36263</v>
      </c>
      <c r="F26" s="36">
        <v>30183</v>
      </c>
      <c r="G26" s="37">
        <v>207135</v>
      </c>
      <c r="H26" s="36">
        <v>6031</v>
      </c>
      <c r="I26" s="37">
        <v>49056</v>
      </c>
      <c r="J26" s="36">
        <v>1930</v>
      </c>
      <c r="K26" s="37">
        <v>14052</v>
      </c>
      <c r="L26" s="36">
        <v>7961</v>
      </c>
      <c r="M26" s="37">
        <v>63108</v>
      </c>
      <c r="N26" s="36">
        <v>30506</v>
      </c>
      <c r="O26" s="37">
        <v>219928</v>
      </c>
      <c r="P26" s="36">
        <v>7638</v>
      </c>
      <c r="Q26" s="37">
        <v>50315</v>
      </c>
      <c r="R26" s="36">
        <v>38144</v>
      </c>
      <c r="S26" s="37">
        <v>270243</v>
      </c>
    </row>
    <row r="27" spans="1:19" s="19" customFormat="1" ht="20.25">
      <c r="A27" s="30" t="s">
        <v>21</v>
      </c>
      <c r="B27" s="36">
        <v>31668</v>
      </c>
      <c r="C27" s="37">
        <v>208053</v>
      </c>
      <c r="D27" s="36">
        <v>3181</v>
      </c>
      <c r="E27" s="37">
        <v>20632</v>
      </c>
      <c r="F27" s="36">
        <v>34849</v>
      </c>
      <c r="G27" s="37">
        <v>228685</v>
      </c>
      <c r="H27" s="36">
        <v>6299</v>
      </c>
      <c r="I27" s="37">
        <v>64447</v>
      </c>
      <c r="J27" s="36">
        <v>1043</v>
      </c>
      <c r="K27" s="37">
        <v>11274</v>
      </c>
      <c r="L27" s="36">
        <v>7342</v>
      </c>
      <c r="M27" s="37">
        <v>75721</v>
      </c>
      <c r="N27" s="36">
        <v>37967</v>
      </c>
      <c r="O27" s="37">
        <v>272500</v>
      </c>
      <c r="P27" s="36">
        <v>4224</v>
      </c>
      <c r="Q27" s="37">
        <v>31906</v>
      </c>
      <c r="R27" s="36">
        <v>42191</v>
      </c>
      <c r="S27" s="37">
        <v>304406</v>
      </c>
    </row>
    <row r="28" spans="1:19" s="19" customFormat="1" ht="20.25">
      <c r="A28" s="30" t="s">
        <v>22</v>
      </c>
      <c r="B28" s="36">
        <v>10028</v>
      </c>
      <c r="C28" s="37">
        <v>49257</v>
      </c>
      <c r="D28" s="36">
        <v>2154</v>
      </c>
      <c r="E28" s="37">
        <v>13135</v>
      </c>
      <c r="F28" s="36">
        <v>12182</v>
      </c>
      <c r="G28" s="37">
        <v>62392</v>
      </c>
      <c r="H28" s="36">
        <v>727</v>
      </c>
      <c r="I28" s="37">
        <v>9955</v>
      </c>
      <c r="J28" s="36">
        <v>560</v>
      </c>
      <c r="K28" s="37">
        <v>5113</v>
      </c>
      <c r="L28" s="36">
        <v>1287</v>
      </c>
      <c r="M28" s="37">
        <v>15068</v>
      </c>
      <c r="N28" s="36">
        <v>10755</v>
      </c>
      <c r="O28" s="37">
        <v>59212</v>
      </c>
      <c r="P28" s="36">
        <v>2714</v>
      </c>
      <c r="Q28" s="37">
        <v>18248</v>
      </c>
      <c r="R28" s="36">
        <v>13469</v>
      </c>
      <c r="S28" s="37">
        <v>77460</v>
      </c>
    </row>
    <row r="29" spans="1:19" s="19" customFormat="1" ht="21" thickBot="1">
      <c r="A29" s="30"/>
      <c r="B29" s="46"/>
      <c r="C29" s="48"/>
      <c r="D29" s="46"/>
      <c r="E29" s="48"/>
      <c r="F29" s="46"/>
      <c r="G29" s="48"/>
      <c r="H29" s="46"/>
      <c r="I29" s="48"/>
      <c r="J29" s="46"/>
      <c r="K29" s="48"/>
      <c r="L29" s="46"/>
      <c r="M29" s="48"/>
      <c r="N29" s="46"/>
      <c r="O29" s="48"/>
      <c r="P29" s="46"/>
      <c r="Q29" s="48"/>
      <c r="R29" s="46"/>
      <c r="S29" s="48"/>
    </row>
    <row r="30" spans="1:19" s="19" customFormat="1" ht="21" thickBot="1">
      <c r="A30" s="30" t="s">
        <v>6</v>
      </c>
      <c r="B30" s="72">
        <f>SUM(B24:B29)</f>
        <v>95963</v>
      </c>
      <c r="C30" s="74">
        <f aca="true" t="shared" si="1" ref="C30:S30">SUM(C24:C29)</f>
        <v>544834</v>
      </c>
      <c r="D30" s="95">
        <f t="shared" si="1"/>
        <v>16812</v>
      </c>
      <c r="E30" s="96">
        <f t="shared" si="1"/>
        <v>99100</v>
      </c>
      <c r="F30" s="68">
        <f t="shared" si="1"/>
        <v>112775</v>
      </c>
      <c r="G30" s="69">
        <f t="shared" si="1"/>
        <v>643934</v>
      </c>
      <c r="H30" s="72">
        <f t="shared" si="1"/>
        <v>16579</v>
      </c>
      <c r="I30" s="74">
        <f t="shared" si="1"/>
        <v>140909</v>
      </c>
      <c r="J30" s="95">
        <f t="shared" si="1"/>
        <v>4768</v>
      </c>
      <c r="K30" s="96">
        <f t="shared" si="1"/>
        <v>41272</v>
      </c>
      <c r="L30" s="68">
        <f t="shared" si="1"/>
        <v>21347</v>
      </c>
      <c r="M30" s="69">
        <f t="shared" si="1"/>
        <v>182181</v>
      </c>
      <c r="N30" s="72">
        <f t="shared" si="1"/>
        <v>112542</v>
      </c>
      <c r="O30" s="74">
        <f t="shared" si="1"/>
        <v>685743</v>
      </c>
      <c r="P30" s="95">
        <f t="shared" si="1"/>
        <v>21580</v>
      </c>
      <c r="Q30" s="96">
        <f t="shared" si="1"/>
        <v>140372</v>
      </c>
      <c r="R30" s="68">
        <f t="shared" si="1"/>
        <v>134122</v>
      </c>
      <c r="S30" s="69">
        <f t="shared" si="1"/>
        <v>826115</v>
      </c>
    </row>
    <row r="31" s="19" customFormat="1" ht="20.25">
      <c r="A31" s="30"/>
    </row>
    <row r="32" spans="1:10" s="19" customFormat="1" ht="26.25">
      <c r="A32" s="30"/>
      <c r="J32" s="33" t="s">
        <v>29</v>
      </c>
    </row>
    <row r="33" ht="20.25" customHeight="1" thickBot="1"/>
    <row r="34" spans="1:19" ht="20.25">
      <c r="A34" s="30" t="s">
        <v>18</v>
      </c>
      <c r="B34" s="34">
        <f aca="true" t="shared" si="2" ref="B34:S34">B14-B24</f>
        <v>4319</v>
      </c>
      <c r="C34" s="35">
        <f t="shared" si="2"/>
        <v>5794</v>
      </c>
      <c r="D34" s="34">
        <f t="shared" si="2"/>
        <v>74</v>
      </c>
      <c r="E34" s="35">
        <f t="shared" si="2"/>
        <v>873</v>
      </c>
      <c r="F34" s="34">
        <f t="shared" si="2"/>
        <v>4393</v>
      </c>
      <c r="G34" s="35">
        <f t="shared" si="2"/>
        <v>6667</v>
      </c>
      <c r="H34" s="34">
        <f t="shared" si="2"/>
        <v>153</v>
      </c>
      <c r="I34" s="35">
        <f t="shared" si="2"/>
        <v>44</v>
      </c>
      <c r="J34" s="34">
        <f t="shared" si="2"/>
        <v>15</v>
      </c>
      <c r="K34" s="35">
        <f t="shared" si="2"/>
        <v>112</v>
      </c>
      <c r="L34" s="34">
        <f t="shared" si="2"/>
        <v>168</v>
      </c>
      <c r="M34" s="35">
        <f t="shared" si="2"/>
        <v>156</v>
      </c>
      <c r="N34" s="34">
        <f t="shared" si="2"/>
        <v>4472</v>
      </c>
      <c r="O34" s="35">
        <f t="shared" si="2"/>
        <v>5838</v>
      </c>
      <c r="P34" s="34">
        <f t="shared" si="2"/>
        <v>89</v>
      </c>
      <c r="Q34" s="35">
        <f t="shared" si="2"/>
        <v>985</v>
      </c>
      <c r="R34" s="34">
        <f t="shared" si="2"/>
        <v>4561</v>
      </c>
      <c r="S34" s="35">
        <f t="shared" si="2"/>
        <v>6823</v>
      </c>
    </row>
    <row r="35" spans="1:19" ht="20.25">
      <c r="A35" s="30" t="s">
        <v>19</v>
      </c>
      <c r="B35" s="36">
        <f aca="true" t="shared" si="3" ref="B35:S35">B15-B25</f>
        <v>1993</v>
      </c>
      <c r="C35" s="37">
        <f t="shared" si="3"/>
        <v>1950</v>
      </c>
      <c r="D35" s="36">
        <f t="shared" si="3"/>
        <v>329</v>
      </c>
      <c r="E35" s="37">
        <f t="shared" si="3"/>
        <v>406</v>
      </c>
      <c r="F35" s="36">
        <f t="shared" si="3"/>
        <v>2322</v>
      </c>
      <c r="G35" s="37">
        <f t="shared" si="3"/>
        <v>2356</v>
      </c>
      <c r="H35" s="36">
        <f t="shared" si="3"/>
        <v>607</v>
      </c>
      <c r="I35" s="37">
        <f t="shared" si="3"/>
        <v>2150</v>
      </c>
      <c r="J35" s="36">
        <f t="shared" si="3"/>
        <v>146</v>
      </c>
      <c r="K35" s="37">
        <f t="shared" si="3"/>
        <v>717</v>
      </c>
      <c r="L35" s="36">
        <f t="shared" si="3"/>
        <v>753</v>
      </c>
      <c r="M35" s="37">
        <f t="shared" si="3"/>
        <v>2867</v>
      </c>
      <c r="N35" s="36">
        <f t="shared" si="3"/>
        <v>2600</v>
      </c>
      <c r="O35" s="37">
        <f t="shared" si="3"/>
        <v>4100</v>
      </c>
      <c r="P35" s="36">
        <f t="shared" si="3"/>
        <v>475</v>
      </c>
      <c r="Q35" s="37">
        <f t="shared" si="3"/>
        <v>1123</v>
      </c>
      <c r="R35" s="36">
        <f t="shared" si="3"/>
        <v>3075</v>
      </c>
      <c r="S35" s="37">
        <f t="shared" si="3"/>
        <v>5223</v>
      </c>
    </row>
    <row r="36" spans="1:19" ht="20.25">
      <c r="A36" s="30" t="s">
        <v>20</v>
      </c>
      <c r="B36" s="36">
        <f aca="true" t="shared" si="4" ref="B36:S36">B16-B26</f>
        <v>3392</v>
      </c>
      <c r="C36" s="37">
        <f t="shared" si="4"/>
        <v>8148</v>
      </c>
      <c r="D36" s="36">
        <f t="shared" si="4"/>
        <v>683</v>
      </c>
      <c r="E36" s="37">
        <f t="shared" si="4"/>
        <v>1155</v>
      </c>
      <c r="F36" s="36">
        <f t="shared" si="4"/>
        <v>4075</v>
      </c>
      <c r="G36" s="37">
        <f t="shared" si="4"/>
        <v>9303</v>
      </c>
      <c r="H36" s="36">
        <f t="shared" si="4"/>
        <v>901</v>
      </c>
      <c r="I36" s="37">
        <f t="shared" si="4"/>
        <v>3967</v>
      </c>
      <c r="J36" s="36">
        <f t="shared" si="4"/>
        <v>184</v>
      </c>
      <c r="K36" s="37">
        <f t="shared" si="4"/>
        <v>723</v>
      </c>
      <c r="L36" s="36">
        <f t="shared" si="4"/>
        <v>1085</v>
      </c>
      <c r="M36" s="37">
        <f t="shared" si="4"/>
        <v>4690</v>
      </c>
      <c r="N36" s="36">
        <f t="shared" si="4"/>
        <v>4293</v>
      </c>
      <c r="O36" s="37">
        <f t="shared" si="4"/>
        <v>12115</v>
      </c>
      <c r="P36" s="36">
        <f t="shared" si="4"/>
        <v>867</v>
      </c>
      <c r="Q36" s="37">
        <f t="shared" si="4"/>
        <v>1878</v>
      </c>
      <c r="R36" s="36">
        <f t="shared" si="4"/>
        <v>5160</v>
      </c>
      <c r="S36" s="37">
        <f t="shared" si="4"/>
        <v>13993</v>
      </c>
    </row>
    <row r="37" spans="1:19" ht="20.25">
      <c r="A37" s="30" t="s">
        <v>21</v>
      </c>
      <c r="B37" s="36">
        <f aca="true" t="shared" si="5" ref="B37:S37">B17-B27</f>
        <v>6246</v>
      </c>
      <c r="C37" s="37">
        <f t="shared" si="5"/>
        <v>14653</v>
      </c>
      <c r="D37" s="36">
        <f t="shared" si="5"/>
        <v>586</v>
      </c>
      <c r="E37" s="37">
        <f t="shared" si="5"/>
        <v>1273</v>
      </c>
      <c r="F37" s="36">
        <f t="shared" si="5"/>
        <v>6832</v>
      </c>
      <c r="G37" s="37">
        <f t="shared" si="5"/>
        <v>15926</v>
      </c>
      <c r="H37" s="36">
        <f t="shared" si="5"/>
        <v>669</v>
      </c>
      <c r="I37" s="37">
        <f t="shared" si="5"/>
        <v>6295</v>
      </c>
      <c r="J37" s="36">
        <f t="shared" si="5"/>
        <v>182</v>
      </c>
      <c r="K37" s="37">
        <f t="shared" si="5"/>
        <v>1584</v>
      </c>
      <c r="L37" s="36">
        <f t="shared" si="5"/>
        <v>851</v>
      </c>
      <c r="M37" s="37">
        <f t="shared" si="5"/>
        <v>7879</v>
      </c>
      <c r="N37" s="36">
        <f t="shared" si="5"/>
        <v>6915</v>
      </c>
      <c r="O37" s="37">
        <f t="shared" si="5"/>
        <v>20948</v>
      </c>
      <c r="P37" s="36">
        <f t="shared" si="5"/>
        <v>768</v>
      </c>
      <c r="Q37" s="37">
        <f t="shared" si="5"/>
        <v>2857</v>
      </c>
      <c r="R37" s="36">
        <f t="shared" si="5"/>
        <v>7683</v>
      </c>
      <c r="S37" s="37">
        <f t="shared" si="5"/>
        <v>23805</v>
      </c>
    </row>
    <row r="38" spans="1:19" ht="20.25">
      <c r="A38" s="30" t="s">
        <v>22</v>
      </c>
      <c r="B38" s="36">
        <f aca="true" t="shared" si="6" ref="B38:S38">B18-B28</f>
        <v>1009</v>
      </c>
      <c r="C38" s="37">
        <f t="shared" si="6"/>
        <v>7135</v>
      </c>
      <c r="D38" s="36">
        <f t="shared" si="6"/>
        <v>292</v>
      </c>
      <c r="E38" s="37">
        <f t="shared" si="6"/>
        <v>1592</v>
      </c>
      <c r="F38" s="36">
        <f t="shared" si="6"/>
        <v>1301</v>
      </c>
      <c r="G38" s="37">
        <f t="shared" si="6"/>
        <v>8727</v>
      </c>
      <c r="H38" s="36">
        <f t="shared" si="6"/>
        <v>175</v>
      </c>
      <c r="I38" s="37">
        <f t="shared" si="6"/>
        <v>1415</v>
      </c>
      <c r="J38" s="36">
        <f t="shared" si="6"/>
        <v>46</v>
      </c>
      <c r="K38" s="37">
        <f t="shared" si="6"/>
        <v>76</v>
      </c>
      <c r="L38" s="36">
        <f t="shared" si="6"/>
        <v>221</v>
      </c>
      <c r="M38" s="37">
        <f t="shared" si="6"/>
        <v>1491</v>
      </c>
      <c r="N38" s="36">
        <f t="shared" si="6"/>
        <v>1184</v>
      </c>
      <c r="O38" s="37">
        <f t="shared" si="6"/>
        <v>8550</v>
      </c>
      <c r="P38" s="36">
        <f t="shared" si="6"/>
        <v>338</v>
      </c>
      <c r="Q38" s="37">
        <f t="shared" si="6"/>
        <v>1668</v>
      </c>
      <c r="R38" s="36">
        <f t="shared" si="6"/>
        <v>1522</v>
      </c>
      <c r="S38" s="37">
        <f t="shared" si="6"/>
        <v>10218</v>
      </c>
    </row>
    <row r="39" spans="1:19" ht="21" thickBot="1">
      <c r="A39" s="30"/>
      <c r="B39" s="46"/>
      <c r="C39" s="48"/>
      <c r="D39" s="46"/>
      <c r="E39" s="48"/>
      <c r="F39" s="46"/>
      <c r="G39" s="48"/>
      <c r="H39" s="46"/>
      <c r="I39" s="48"/>
      <c r="J39" s="46"/>
      <c r="K39" s="48"/>
      <c r="L39" s="46"/>
      <c r="M39" s="48"/>
      <c r="N39" s="46"/>
      <c r="O39" s="48"/>
      <c r="P39" s="46"/>
      <c r="Q39" s="48"/>
      <c r="R39" s="46"/>
      <c r="S39" s="48"/>
    </row>
    <row r="40" spans="1:19" ht="21" thickBot="1">
      <c r="A40" s="30" t="s">
        <v>6</v>
      </c>
      <c r="B40" s="72">
        <f aca="true" t="shared" si="7" ref="B40:S40">B20-B30</f>
        <v>16959</v>
      </c>
      <c r="C40" s="74">
        <f t="shared" si="7"/>
        <v>37680</v>
      </c>
      <c r="D40" s="95">
        <f t="shared" si="7"/>
        <v>1964</v>
      </c>
      <c r="E40" s="96">
        <f t="shared" si="7"/>
        <v>5299</v>
      </c>
      <c r="F40" s="68">
        <f t="shared" si="7"/>
        <v>18923</v>
      </c>
      <c r="G40" s="69">
        <f t="shared" si="7"/>
        <v>42979</v>
      </c>
      <c r="H40" s="72">
        <f t="shared" si="7"/>
        <v>2505</v>
      </c>
      <c r="I40" s="74">
        <f t="shared" si="7"/>
        <v>13871</v>
      </c>
      <c r="J40" s="95">
        <f t="shared" si="7"/>
        <v>573</v>
      </c>
      <c r="K40" s="96">
        <f t="shared" si="7"/>
        <v>3212</v>
      </c>
      <c r="L40" s="68">
        <f t="shared" si="7"/>
        <v>3078</v>
      </c>
      <c r="M40" s="69">
        <f t="shared" si="7"/>
        <v>17083</v>
      </c>
      <c r="N40" s="72">
        <f t="shared" si="7"/>
        <v>19464</v>
      </c>
      <c r="O40" s="74">
        <f t="shared" si="7"/>
        <v>51551</v>
      </c>
      <c r="P40" s="95">
        <f t="shared" si="7"/>
        <v>2537</v>
      </c>
      <c r="Q40" s="96">
        <f t="shared" si="7"/>
        <v>8511</v>
      </c>
      <c r="R40" s="68">
        <f t="shared" si="7"/>
        <v>22001</v>
      </c>
      <c r="S40" s="69">
        <f t="shared" si="7"/>
        <v>60062</v>
      </c>
    </row>
    <row r="41" spans="1:19" ht="20.25">
      <c r="A41" s="30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</row>
    <row r="42" spans="1:19" ht="26.25">
      <c r="A42" s="30"/>
      <c r="B42" s="19"/>
      <c r="C42" s="19"/>
      <c r="D42" s="19"/>
      <c r="E42" s="19"/>
      <c r="F42" s="19"/>
      <c r="G42" s="19"/>
      <c r="H42" s="19"/>
      <c r="I42" s="19"/>
      <c r="J42" s="33" t="s">
        <v>13</v>
      </c>
      <c r="K42" s="19"/>
      <c r="L42" s="19"/>
      <c r="M42" s="19"/>
      <c r="N42" s="19"/>
      <c r="O42" s="19"/>
      <c r="P42" s="19"/>
      <c r="Q42" s="19"/>
      <c r="R42" s="19"/>
      <c r="S42" s="19"/>
    </row>
    <row r="43" ht="20.25" customHeight="1" thickBot="1"/>
    <row r="44" spans="1:19" ht="20.25">
      <c r="A44" s="30" t="s">
        <v>18</v>
      </c>
      <c r="B44" s="42">
        <f aca="true" t="shared" si="8" ref="B44:S44">B34/B24%</f>
        <v>48.49539636200314</v>
      </c>
      <c r="C44" s="43">
        <f t="shared" si="8"/>
        <v>29.178627184368235</v>
      </c>
      <c r="D44" s="42">
        <f t="shared" si="8"/>
        <v>5.010155721056195</v>
      </c>
      <c r="E44" s="43">
        <f t="shared" si="8"/>
        <v>16.889146836912364</v>
      </c>
      <c r="F44" s="42">
        <f t="shared" si="8"/>
        <v>42.30954444765482</v>
      </c>
      <c r="G44" s="43">
        <f t="shared" si="8"/>
        <v>26.640294094142092</v>
      </c>
      <c r="H44" s="42">
        <f t="shared" si="8"/>
        <v>33.18872017353579</v>
      </c>
      <c r="I44" s="43">
        <f t="shared" si="8"/>
        <v>2.7603513174404015</v>
      </c>
      <c r="J44" s="42">
        <f t="shared" si="8"/>
        <v>7.177033492822967</v>
      </c>
      <c r="K44" s="43">
        <f t="shared" si="8"/>
        <v>5.293005671077505</v>
      </c>
      <c r="L44" s="42">
        <f t="shared" si="8"/>
        <v>25.07462686567164</v>
      </c>
      <c r="M44" s="43">
        <f t="shared" si="8"/>
        <v>4.204851752021563</v>
      </c>
      <c r="N44" s="42">
        <f t="shared" si="8"/>
        <v>47.7420732358279</v>
      </c>
      <c r="O44" s="43">
        <f t="shared" si="8"/>
        <v>27.215514428231785</v>
      </c>
      <c r="P44" s="42">
        <f t="shared" si="8"/>
        <v>5.278766310794781</v>
      </c>
      <c r="Q44" s="43">
        <f t="shared" si="8"/>
        <v>13.520933424845575</v>
      </c>
      <c r="R44" s="42">
        <f t="shared" si="8"/>
        <v>41.26481498235773</v>
      </c>
      <c r="S44" s="43">
        <f t="shared" si="8"/>
        <v>23.743736080178174</v>
      </c>
    </row>
    <row r="45" spans="1:19" ht="20.25">
      <c r="A45" s="30" t="s">
        <v>19</v>
      </c>
      <c r="B45" s="44">
        <f aca="true" t="shared" si="9" ref="B45:S45">B35/B25%</f>
        <v>9.542277123431964</v>
      </c>
      <c r="C45" s="45">
        <f t="shared" si="9"/>
        <v>2.0145668681233535</v>
      </c>
      <c r="D45" s="44">
        <f t="shared" si="9"/>
        <v>7.665424044734389</v>
      </c>
      <c r="E45" s="45">
        <f t="shared" si="9"/>
        <v>1.6986736956612696</v>
      </c>
      <c r="F45" s="44">
        <f t="shared" si="9"/>
        <v>9.222336960838827</v>
      </c>
      <c r="G45" s="45">
        <f t="shared" si="9"/>
        <v>1.9520116656724331</v>
      </c>
      <c r="H45" s="44">
        <f t="shared" si="9"/>
        <v>19.830120875530874</v>
      </c>
      <c r="I45" s="45">
        <f t="shared" si="9"/>
        <v>13.558680708835215</v>
      </c>
      <c r="J45" s="44">
        <f t="shared" si="9"/>
        <v>14.230019493177387</v>
      </c>
      <c r="K45" s="45">
        <f t="shared" si="9"/>
        <v>8.225306871630147</v>
      </c>
      <c r="L45" s="44">
        <f t="shared" si="9"/>
        <v>18.424272082211893</v>
      </c>
      <c r="M45" s="45">
        <f t="shared" si="9"/>
        <v>11.666802311386018</v>
      </c>
      <c r="N45" s="44">
        <f t="shared" si="9"/>
        <v>10.857309892679668</v>
      </c>
      <c r="O45" s="45">
        <f t="shared" si="9"/>
        <v>3.6395270390228314</v>
      </c>
      <c r="P45" s="44">
        <f t="shared" si="9"/>
        <v>8.931929296728093</v>
      </c>
      <c r="Q45" s="45">
        <f t="shared" si="9"/>
        <v>3.4428842970139186</v>
      </c>
      <c r="R45" s="44">
        <f t="shared" si="9"/>
        <v>10.507432086109688</v>
      </c>
      <c r="S45" s="45">
        <f t="shared" si="9"/>
        <v>3.5953741309286156</v>
      </c>
    </row>
    <row r="46" spans="1:19" ht="20.25">
      <c r="A46" s="30" t="s">
        <v>20</v>
      </c>
      <c r="B46" s="44">
        <f aca="true" t="shared" si="10" ref="B46:S46">B36/B26%</f>
        <v>13.859039836567927</v>
      </c>
      <c r="C46" s="45">
        <f t="shared" si="10"/>
        <v>4.768481670490192</v>
      </c>
      <c r="D46" s="44">
        <f t="shared" si="10"/>
        <v>11.965662228451297</v>
      </c>
      <c r="E46" s="45">
        <f t="shared" si="10"/>
        <v>3.18506466646444</v>
      </c>
      <c r="F46" s="44">
        <f t="shared" si="10"/>
        <v>13.50097737136799</v>
      </c>
      <c r="G46" s="45">
        <f t="shared" si="10"/>
        <v>4.491273806937505</v>
      </c>
      <c r="H46" s="44">
        <f t="shared" si="10"/>
        <v>14.93947935665727</v>
      </c>
      <c r="I46" s="45">
        <f t="shared" si="10"/>
        <v>8.086676451402479</v>
      </c>
      <c r="J46" s="44">
        <f t="shared" si="10"/>
        <v>9.533678756476684</v>
      </c>
      <c r="K46" s="45">
        <f t="shared" si="10"/>
        <v>5.145175064047822</v>
      </c>
      <c r="L46" s="44">
        <f t="shared" si="10"/>
        <v>13.62894108780304</v>
      </c>
      <c r="M46" s="45">
        <f t="shared" si="10"/>
        <v>7.43170437979337</v>
      </c>
      <c r="N46" s="44">
        <f t="shared" si="10"/>
        <v>14.07264144758408</v>
      </c>
      <c r="O46" s="45">
        <f t="shared" si="10"/>
        <v>5.5086210032374225</v>
      </c>
      <c r="P46" s="44">
        <f t="shared" si="10"/>
        <v>11.351139041633937</v>
      </c>
      <c r="Q46" s="45">
        <f t="shared" si="10"/>
        <v>3.732485342343238</v>
      </c>
      <c r="R46" s="44">
        <f t="shared" si="10"/>
        <v>13.52768456375839</v>
      </c>
      <c r="S46" s="45">
        <f t="shared" si="10"/>
        <v>5.177932453384547</v>
      </c>
    </row>
    <row r="47" spans="1:19" ht="20.25">
      <c r="A47" s="30" t="s">
        <v>21</v>
      </c>
      <c r="B47" s="44">
        <f aca="true" t="shared" si="11" ref="B47:S47">B37/B27%</f>
        <v>19.723380068207653</v>
      </c>
      <c r="C47" s="45">
        <f t="shared" si="11"/>
        <v>7.042916949046637</v>
      </c>
      <c r="D47" s="44">
        <f t="shared" si="11"/>
        <v>18.421879911977367</v>
      </c>
      <c r="E47" s="45">
        <f t="shared" si="11"/>
        <v>6.170027142303218</v>
      </c>
      <c r="F47" s="44">
        <f t="shared" si="11"/>
        <v>19.60457975838618</v>
      </c>
      <c r="G47" s="45">
        <f t="shared" si="11"/>
        <v>6.9641646806742905</v>
      </c>
      <c r="H47" s="44">
        <f t="shared" si="11"/>
        <v>10.62073344975393</v>
      </c>
      <c r="I47" s="45">
        <f t="shared" si="11"/>
        <v>9.767716107809518</v>
      </c>
      <c r="J47" s="44">
        <f t="shared" si="11"/>
        <v>17.449664429530202</v>
      </c>
      <c r="K47" s="45">
        <f t="shared" si="11"/>
        <v>14.050026609898882</v>
      </c>
      <c r="L47" s="44">
        <f t="shared" si="11"/>
        <v>11.59084718060474</v>
      </c>
      <c r="M47" s="45">
        <f t="shared" si="11"/>
        <v>10.405303680617001</v>
      </c>
      <c r="N47" s="44">
        <f t="shared" si="11"/>
        <v>18.21318513445887</v>
      </c>
      <c r="O47" s="45">
        <f t="shared" si="11"/>
        <v>7.687339449541285</v>
      </c>
      <c r="P47" s="44">
        <f t="shared" si="11"/>
        <v>18.18181818181818</v>
      </c>
      <c r="Q47" s="45">
        <f t="shared" si="11"/>
        <v>8.954428634112706</v>
      </c>
      <c r="R47" s="44">
        <f t="shared" si="11"/>
        <v>18.210044796283565</v>
      </c>
      <c r="S47" s="45">
        <f t="shared" si="11"/>
        <v>7.820148091693331</v>
      </c>
    </row>
    <row r="48" spans="1:19" ht="20.25">
      <c r="A48" s="30" t="s">
        <v>22</v>
      </c>
      <c r="B48" s="44">
        <f aca="true" t="shared" si="12" ref="B48:S48">B38/B28%</f>
        <v>10.061826884722777</v>
      </c>
      <c r="C48" s="45">
        <f t="shared" si="12"/>
        <v>14.485250827293584</v>
      </c>
      <c r="D48" s="44">
        <f t="shared" si="12"/>
        <v>13.556174558960075</v>
      </c>
      <c r="E48" s="45">
        <f t="shared" si="12"/>
        <v>12.120289303387896</v>
      </c>
      <c r="F48" s="44">
        <f t="shared" si="12"/>
        <v>10.67969134789033</v>
      </c>
      <c r="G48" s="45">
        <f t="shared" si="12"/>
        <v>13.987370175663548</v>
      </c>
      <c r="H48" s="44">
        <f t="shared" si="12"/>
        <v>24.07152682255846</v>
      </c>
      <c r="I48" s="45">
        <f t="shared" si="12"/>
        <v>14.213962832747363</v>
      </c>
      <c r="J48" s="44">
        <f t="shared" si="12"/>
        <v>8.214285714285715</v>
      </c>
      <c r="K48" s="45">
        <f t="shared" si="12"/>
        <v>1.4864071973401134</v>
      </c>
      <c r="L48" s="44">
        <f t="shared" si="12"/>
        <v>17.171717171717173</v>
      </c>
      <c r="M48" s="45">
        <f t="shared" si="12"/>
        <v>9.895142022829837</v>
      </c>
      <c r="N48" s="44">
        <f t="shared" si="12"/>
        <v>11.00883310088331</v>
      </c>
      <c r="O48" s="45">
        <f t="shared" si="12"/>
        <v>14.439640613389178</v>
      </c>
      <c r="P48" s="44">
        <f t="shared" si="12"/>
        <v>12.45394252026529</v>
      </c>
      <c r="Q48" s="45">
        <f t="shared" si="12"/>
        <v>9.140727750986409</v>
      </c>
      <c r="R48" s="44">
        <f t="shared" si="12"/>
        <v>11.300022273368477</v>
      </c>
      <c r="S48" s="45">
        <f t="shared" si="12"/>
        <v>13.19132455460883</v>
      </c>
    </row>
    <row r="49" spans="1:19" ht="21" thickBot="1">
      <c r="A49" s="30"/>
      <c r="B49" s="52"/>
      <c r="C49" s="53"/>
      <c r="D49" s="52"/>
      <c r="E49" s="53"/>
      <c r="F49" s="52"/>
      <c r="G49" s="53"/>
      <c r="H49" s="52"/>
      <c r="I49" s="53"/>
      <c r="J49" s="52"/>
      <c r="K49" s="53"/>
      <c r="L49" s="52"/>
      <c r="M49" s="53"/>
      <c r="N49" s="52"/>
      <c r="O49" s="53"/>
      <c r="P49" s="52"/>
      <c r="Q49" s="53"/>
      <c r="R49" s="52"/>
      <c r="S49" s="53"/>
    </row>
    <row r="50" spans="1:19" ht="21" thickBot="1">
      <c r="A50" s="30" t="s">
        <v>6</v>
      </c>
      <c r="B50" s="75">
        <f aca="true" t="shared" si="13" ref="B50:S50">B40/B30%</f>
        <v>17.67243625147192</v>
      </c>
      <c r="C50" s="76">
        <f t="shared" si="13"/>
        <v>6.91586795244056</v>
      </c>
      <c r="D50" s="101">
        <f t="shared" si="13"/>
        <v>11.682131810611468</v>
      </c>
      <c r="E50" s="102">
        <f t="shared" si="13"/>
        <v>5.347124117053482</v>
      </c>
      <c r="F50" s="70">
        <f t="shared" si="13"/>
        <v>16.77942806473066</v>
      </c>
      <c r="G50" s="71">
        <f t="shared" si="13"/>
        <v>6.674441790618293</v>
      </c>
      <c r="H50" s="75">
        <f t="shared" si="13"/>
        <v>15.109475842933833</v>
      </c>
      <c r="I50" s="76">
        <f t="shared" si="13"/>
        <v>9.843941834801184</v>
      </c>
      <c r="J50" s="101">
        <f t="shared" si="13"/>
        <v>12.01761744966443</v>
      </c>
      <c r="K50" s="102">
        <f t="shared" si="13"/>
        <v>7.7825159914712145</v>
      </c>
      <c r="L50" s="70">
        <f t="shared" si="13"/>
        <v>14.4188878999391</v>
      </c>
      <c r="M50" s="71">
        <f t="shared" si="13"/>
        <v>9.376938319583273</v>
      </c>
      <c r="N50" s="75">
        <f t="shared" si="13"/>
        <v>17.294876579410353</v>
      </c>
      <c r="O50" s="76">
        <f t="shared" si="13"/>
        <v>7.51753936970556</v>
      </c>
      <c r="P50" s="101">
        <f t="shared" si="13"/>
        <v>11.75625579240037</v>
      </c>
      <c r="Q50" s="102">
        <f t="shared" si="13"/>
        <v>6.063174992163679</v>
      </c>
      <c r="R50" s="70">
        <f t="shared" si="13"/>
        <v>16.403721984461907</v>
      </c>
      <c r="S50" s="71">
        <f t="shared" si="13"/>
        <v>7.270416346392452</v>
      </c>
    </row>
    <row r="51" spans="1:19" ht="20.25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</row>
    <row r="52" spans="1:19" s="2" customFormat="1" ht="23.25">
      <c r="A52" s="21" t="s">
        <v>9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3"/>
      <c r="O52" s="23"/>
      <c r="P52" s="23"/>
      <c r="Q52" s="23"/>
      <c r="R52" s="23"/>
      <c r="S52" s="23"/>
    </row>
    <row r="53" ht="40.5">
      <c r="A53" s="20"/>
    </row>
  </sheetData>
  <sheetProtection/>
  <mergeCells count="1">
    <mergeCell ref="A5:S5"/>
  </mergeCells>
  <printOptions/>
  <pageMargins left="0.31496062992125984" right="0.15748031496062992" top="0.2755905511811024" bottom="0.2755905511811024" header="0.15748031496062992" footer="0.15748031496062992"/>
  <pageSetup fitToHeight="0" fitToWidth="1" horizontalDpi="600" verticalDpi="600" orientation="landscape" paperSize="9" scale="46" r:id="rId3"/>
  <legacyDrawing r:id="rId2"/>
  <oleObjects>
    <oleObject progId="" shapeId="31312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Luciano Lion</dc:creator>
  <cp:keywords/>
  <dc:description/>
  <cp:lastModifiedBy>caffarinis</cp:lastModifiedBy>
  <cp:lastPrinted>2015-11-19T11:37:29Z</cp:lastPrinted>
  <dcterms:created xsi:type="dcterms:W3CDTF">2012-08-02T13:28:20Z</dcterms:created>
  <dcterms:modified xsi:type="dcterms:W3CDTF">2015-11-19T11:37:45Z</dcterms:modified>
  <cp:category/>
  <cp:version/>
  <cp:contentType/>
  <cp:contentStatus/>
</cp:coreProperties>
</file>